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esktop\DPV 2018-2026 Arbeitsdatein\_BESTANDSERHEBUNGEN\_2026 Bestandserhebung\2026 Bestandsmeldungen 31_12_25 \_für HP 2026\"/>
    </mc:Choice>
  </mc:AlternateContent>
  <xr:revisionPtr revIDLastSave="0" documentId="13_ncr:1_{417DF766-EB75-4621-8A7B-08338E90D6E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put" sheetId="1" r:id="rId1"/>
    <sheet name="basis" sheetId="2" r:id="rId2"/>
  </sheets>
  <definedNames>
    <definedName name="dmwahl">input!$O$12</definedName>
    <definedName name="_xlnm.Print_Area" localSheetId="0">input!$A$1:$I$205</definedName>
    <definedName name="_xlnm.Print_Titles" localSheetId="0">input!$13:$13</definedName>
    <definedName name="Form">input!$P$12</definedName>
    <definedName name="formkurz">input!$Q$3:$Q$10</definedName>
    <definedName name="JugKurz">input!$P$27:$P$29</definedName>
    <definedName name="Kennziff">basis!$J$2:$J$963</definedName>
    <definedName name="LFV">input!$P$26</definedName>
    <definedName name="LFV_Ziff">input!$O$32:$O$47</definedName>
    <definedName name="LFV_zuZif">input!$P$32:$P$47</definedName>
    <definedName name="qDoub">basis!$B$2:$B$11</definedName>
    <definedName name="qFrau">basis!$F$2:$F$11</definedName>
    <definedName name="qMixte">basis!$D$2:$D$11</definedName>
    <definedName name="qTete">basis!$E$2:$E$11</definedName>
    <definedName name="qTir">basis!$H$2:$H$11</definedName>
    <definedName name="qTirF">basis!$I$2:$I$11</definedName>
    <definedName name="qTrip">basis!$C$2:$C$11</definedName>
    <definedName name="qVet">basis!$G$2:$G$11</definedName>
    <definedName name="sDoub">basis!$B$15:$B$24</definedName>
    <definedName name="SetzQ">basis!$A$15:$A$24</definedName>
    <definedName name="Sex">input!$O$29:$O$30</definedName>
    <definedName name="sFrau">basis!$F$15:$F$24</definedName>
    <definedName name="sMixte">basis!$D$15:$D$24</definedName>
    <definedName name="sTete">basis!$E$15:$E$24</definedName>
    <definedName name="sTir">basis!$H$15:$H$24</definedName>
    <definedName name="sTirF">basis!$I$15:$I$24</definedName>
    <definedName name="sTrip">basis!$C$15:$C$24</definedName>
    <definedName name="sVet">basis!$G$15:$G$24</definedName>
    <definedName name="Verein">basis!$K$2:$K$963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6" i="1" l="1"/>
  <c r="N6" i="1"/>
  <c r="E18" i="1"/>
  <c r="I18" i="1"/>
  <c r="B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E15" i="1"/>
  <c r="I15" i="1"/>
  <c r="E16" i="1"/>
  <c r="I16" i="1"/>
  <c r="E17" i="1"/>
  <c r="I17" i="1"/>
  <c r="E19" i="1"/>
  <c r="I19" i="1"/>
  <c r="E20" i="1"/>
  <c r="I20" i="1"/>
  <c r="E21" i="1"/>
  <c r="I21" i="1"/>
  <c r="E22" i="1"/>
  <c r="I22" i="1"/>
  <c r="E23" i="1"/>
  <c r="I23" i="1"/>
  <c r="E24" i="1"/>
  <c r="I24" i="1"/>
  <c r="E25" i="1"/>
  <c r="I25" i="1"/>
  <c r="E26" i="1"/>
  <c r="I26" i="1"/>
  <c r="E27" i="1"/>
  <c r="I27" i="1"/>
  <c r="E28" i="1"/>
  <c r="I28" i="1"/>
  <c r="E29" i="1"/>
  <c r="I29" i="1"/>
  <c r="E30" i="1"/>
  <c r="I30" i="1"/>
  <c r="E31" i="1"/>
  <c r="I31" i="1"/>
  <c r="E32" i="1"/>
  <c r="I32" i="1"/>
  <c r="E33" i="1"/>
  <c r="I33" i="1"/>
  <c r="E34" i="1"/>
  <c r="I34" i="1"/>
  <c r="E35" i="1"/>
  <c r="I35" i="1"/>
  <c r="E36" i="1"/>
  <c r="I36" i="1"/>
  <c r="E37" i="1"/>
  <c r="I37" i="1"/>
  <c r="E38" i="1"/>
  <c r="I38" i="1"/>
  <c r="E39" i="1"/>
  <c r="I39" i="1"/>
  <c r="E40" i="1"/>
  <c r="I40" i="1"/>
  <c r="E41" i="1"/>
  <c r="I41" i="1"/>
  <c r="E42" i="1"/>
  <c r="I42" i="1"/>
  <c r="E43" i="1"/>
  <c r="I43" i="1"/>
  <c r="E44" i="1"/>
  <c r="I44" i="1"/>
  <c r="E45" i="1"/>
  <c r="I45" i="1"/>
  <c r="I25" i="2"/>
  <c r="H12" i="2"/>
  <c r="I12" i="2"/>
  <c r="E25" i="2"/>
  <c r="H25" i="2"/>
  <c r="G25" i="2"/>
  <c r="F25" i="2"/>
  <c r="D25" i="2"/>
  <c r="C25" i="2"/>
  <c r="B25" i="2"/>
  <c r="E46" i="1"/>
  <c r="I46" i="1"/>
  <c r="E47" i="1"/>
  <c r="I47" i="1"/>
  <c r="E48" i="1"/>
  <c r="I48" i="1"/>
  <c r="E49" i="1"/>
  <c r="I49" i="1"/>
  <c r="E50" i="1"/>
  <c r="I50" i="1"/>
  <c r="E51" i="1"/>
  <c r="I51" i="1"/>
  <c r="E52" i="1"/>
  <c r="I52" i="1"/>
  <c r="E53" i="1"/>
  <c r="I53" i="1"/>
  <c r="E54" i="1"/>
  <c r="I54" i="1"/>
  <c r="E55" i="1"/>
  <c r="I55" i="1"/>
  <c r="E56" i="1"/>
  <c r="I56" i="1"/>
  <c r="E57" i="1"/>
  <c r="I57" i="1"/>
  <c r="E58" i="1"/>
  <c r="I58" i="1"/>
  <c r="E59" i="1"/>
  <c r="I59" i="1"/>
  <c r="E60" i="1"/>
  <c r="I60" i="1"/>
  <c r="E61" i="1"/>
  <c r="I61" i="1"/>
  <c r="E62" i="1"/>
  <c r="I62" i="1"/>
  <c r="E63" i="1"/>
  <c r="I63" i="1"/>
  <c r="E64" i="1"/>
  <c r="I64" i="1"/>
  <c r="E65" i="1"/>
  <c r="I65" i="1"/>
  <c r="E66" i="1"/>
  <c r="I66" i="1"/>
  <c r="E67" i="1"/>
  <c r="I67" i="1"/>
  <c r="E68" i="1"/>
  <c r="I68" i="1"/>
  <c r="E69" i="1"/>
  <c r="I69" i="1"/>
  <c r="E70" i="1"/>
  <c r="I70" i="1"/>
  <c r="E71" i="1"/>
  <c r="I71" i="1"/>
  <c r="E72" i="1"/>
  <c r="I72" i="1"/>
  <c r="E73" i="1"/>
  <c r="I73" i="1"/>
  <c r="E74" i="1"/>
  <c r="I74" i="1"/>
  <c r="E75" i="1"/>
  <c r="I75" i="1"/>
  <c r="E76" i="1"/>
  <c r="I76" i="1"/>
  <c r="E77" i="1"/>
  <c r="I77" i="1"/>
  <c r="E78" i="1"/>
  <c r="I78" i="1"/>
  <c r="E79" i="1"/>
  <c r="I79" i="1"/>
  <c r="E80" i="1"/>
  <c r="I80" i="1"/>
  <c r="E81" i="1"/>
  <c r="I81" i="1"/>
  <c r="E82" i="1"/>
  <c r="I82" i="1"/>
  <c r="E83" i="1"/>
  <c r="I83" i="1"/>
  <c r="E84" i="1"/>
  <c r="I84" i="1"/>
  <c r="E85" i="1"/>
  <c r="I85" i="1"/>
  <c r="E86" i="1"/>
  <c r="I86" i="1"/>
  <c r="E87" i="1"/>
  <c r="I87" i="1"/>
  <c r="E88" i="1"/>
  <c r="I88" i="1"/>
  <c r="E89" i="1"/>
  <c r="I89" i="1"/>
  <c r="E90" i="1"/>
  <c r="I90" i="1"/>
  <c r="E91" i="1"/>
  <c r="I91" i="1"/>
  <c r="E92" i="1"/>
  <c r="I92" i="1"/>
  <c r="E93" i="1"/>
  <c r="I93" i="1"/>
  <c r="E94" i="1"/>
  <c r="I94" i="1"/>
  <c r="E95" i="1"/>
  <c r="I95" i="1"/>
  <c r="E96" i="1"/>
  <c r="I96" i="1"/>
  <c r="E97" i="1"/>
  <c r="I97" i="1"/>
  <c r="E98" i="1"/>
  <c r="I98" i="1"/>
  <c r="E99" i="1"/>
  <c r="I99" i="1"/>
  <c r="E100" i="1"/>
  <c r="I100" i="1"/>
  <c r="E101" i="1"/>
  <c r="I101" i="1"/>
  <c r="E102" i="1"/>
  <c r="I102" i="1"/>
  <c r="E103" i="1"/>
  <c r="I103" i="1"/>
  <c r="E104" i="1"/>
  <c r="I104" i="1"/>
  <c r="E105" i="1"/>
  <c r="I105" i="1"/>
  <c r="E106" i="1"/>
  <c r="I106" i="1"/>
  <c r="E107" i="1"/>
  <c r="I107" i="1"/>
  <c r="E108" i="1"/>
  <c r="I108" i="1"/>
  <c r="E109" i="1"/>
  <c r="I109" i="1"/>
  <c r="E110" i="1"/>
  <c r="I110" i="1"/>
  <c r="E111" i="1"/>
  <c r="I111" i="1"/>
  <c r="E112" i="1"/>
  <c r="I112" i="1"/>
  <c r="E113" i="1"/>
  <c r="I113" i="1"/>
  <c r="E114" i="1"/>
  <c r="I114" i="1"/>
  <c r="E115" i="1"/>
  <c r="I115" i="1"/>
  <c r="E116" i="1"/>
  <c r="I116" i="1"/>
  <c r="E117" i="1"/>
  <c r="I117" i="1"/>
  <c r="E118" i="1"/>
  <c r="I118" i="1"/>
  <c r="E119" i="1"/>
  <c r="I119" i="1"/>
  <c r="E120" i="1"/>
  <c r="I120" i="1"/>
  <c r="E121" i="1"/>
  <c r="I121" i="1"/>
  <c r="E122" i="1"/>
  <c r="I122" i="1"/>
  <c r="E123" i="1"/>
  <c r="I123" i="1"/>
  <c r="E124" i="1"/>
  <c r="I124" i="1"/>
  <c r="E125" i="1"/>
  <c r="I125" i="1"/>
  <c r="E126" i="1"/>
  <c r="I126" i="1"/>
  <c r="E127" i="1"/>
  <c r="I127" i="1"/>
  <c r="E128" i="1"/>
  <c r="I128" i="1"/>
  <c r="E129" i="1"/>
  <c r="I129" i="1"/>
  <c r="E130" i="1"/>
  <c r="I130" i="1"/>
  <c r="E131" i="1"/>
  <c r="I131" i="1"/>
  <c r="E132" i="1"/>
  <c r="I132" i="1"/>
  <c r="E133" i="1"/>
  <c r="I133" i="1"/>
  <c r="E134" i="1"/>
  <c r="I134" i="1"/>
  <c r="E135" i="1"/>
  <c r="I135" i="1"/>
  <c r="E136" i="1"/>
  <c r="I136" i="1"/>
  <c r="E137" i="1"/>
  <c r="I137" i="1"/>
  <c r="E138" i="1"/>
  <c r="I138" i="1"/>
  <c r="E139" i="1"/>
  <c r="I139" i="1"/>
  <c r="E140" i="1"/>
  <c r="I140" i="1"/>
  <c r="E141" i="1"/>
  <c r="I141" i="1"/>
  <c r="E142" i="1"/>
  <c r="I142" i="1"/>
  <c r="E143" i="1"/>
  <c r="I143" i="1"/>
  <c r="E144" i="1"/>
  <c r="I144" i="1"/>
  <c r="E145" i="1"/>
  <c r="I145" i="1"/>
  <c r="E146" i="1"/>
  <c r="I146" i="1"/>
  <c r="E147" i="1"/>
  <c r="I147" i="1"/>
  <c r="E148" i="1"/>
  <c r="I148" i="1"/>
  <c r="E149" i="1"/>
  <c r="I149" i="1"/>
  <c r="E150" i="1"/>
  <c r="I150" i="1"/>
  <c r="E151" i="1"/>
  <c r="I151" i="1"/>
  <c r="E152" i="1"/>
  <c r="I152" i="1"/>
  <c r="E153" i="1"/>
  <c r="I153" i="1"/>
  <c r="E154" i="1"/>
  <c r="I154" i="1"/>
  <c r="E155" i="1"/>
  <c r="I155" i="1"/>
  <c r="E156" i="1"/>
  <c r="I156" i="1"/>
  <c r="E157" i="1"/>
  <c r="I157" i="1"/>
  <c r="E158" i="1"/>
  <c r="I158" i="1"/>
  <c r="E159" i="1"/>
  <c r="I159" i="1"/>
  <c r="E160" i="1"/>
  <c r="I160" i="1"/>
  <c r="E161" i="1"/>
  <c r="I161" i="1"/>
  <c r="E162" i="1"/>
  <c r="I162" i="1"/>
  <c r="E163" i="1"/>
  <c r="I163" i="1"/>
  <c r="E164" i="1"/>
  <c r="I164" i="1"/>
  <c r="E165" i="1"/>
  <c r="I165" i="1"/>
  <c r="E166" i="1"/>
  <c r="I166" i="1"/>
  <c r="E167" i="1"/>
  <c r="I167" i="1"/>
  <c r="E168" i="1"/>
  <c r="I168" i="1"/>
  <c r="E169" i="1"/>
  <c r="I169" i="1"/>
  <c r="E170" i="1"/>
  <c r="I170" i="1"/>
  <c r="E171" i="1"/>
  <c r="I171" i="1"/>
  <c r="E172" i="1"/>
  <c r="I172" i="1"/>
  <c r="E173" i="1"/>
  <c r="I173" i="1"/>
  <c r="E174" i="1"/>
  <c r="I174" i="1"/>
  <c r="E175" i="1"/>
  <c r="I175" i="1"/>
  <c r="E176" i="1"/>
  <c r="I176" i="1"/>
  <c r="E177" i="1"/>
  <c r="I177" i="1"/>
  <c r="E178" i="1"/>
  <c r="I178" i="1"/>
  <c r="E179" i="1"/>
  <c r="I179" i="1"/>
  <c r="E180" i="1"/>
  <c r="I180" i="1"/>
  <c r="E181" i="1"/>
  <c r="I181" i="1"/>
  <c r="E182" i="1"/>
  <c r="I182" i="1"/>
  <c r="E183" i="1"/>
  <c r="I183" i="1"/>
  <c r="E184" i="1"/>
  <c r="I184" i="1"/>
  <c r="E185" i="1"/>
  <c r="I185" i="1"/>
  <c r="E186" i="1"/>
  <c r="I186" i="1"/>
  <c r="E187" i="1"/>
  <c r="I187" i="1"/>
  <c r="E188" i="1"/>
  <c r="I188" i="1"/>
  <c r="E189" i="1"/>
  <c r="I189" i="1"/>
  <c r="E190" i="1"/>
  <c r="I190" i="1"/>
  <c r="E191" i="1"/>
  <c r="I191" i="1"/>
  <c r="E192" i="1"/>
  <c r="I192" i="1"/>
  <c r="E193" i="1"/>
  <c r="I193" i="1"/>
  <c r="E194" i="1"/>
  <c r="I194" i="1"/>
  <c r="E195" i="1"/>
  <c r="I195" i="1"/>
  <c r="E196" i="1"/>
  <c r="I196" i="1"/>
  <c r="E197" i="1"/>
  <c r="I197" i="1"/>
  <c r="E198" i="1"/>
  <c r="I198" i="1"/>
  <c r="E199" i="1"/>
  <c r="I199" i="1"/>
  <c r="E200" i="1"/>
  <c r="I200" i="1"/>
  <c r="E201" i="1"/>
  <c r="I201" i="1"/>
  <c r="E202" i="1"/>
  <c r="I202" i="1"/>
  <c r="E203" i="1"/>
  <c r="I203" i="1"/>
  <c r="E204" i="1"/>
  <c r="I204" i="1"/>
  <c r="E205" i="1"/>
  <c r="I205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B12" i="2"/>
  <c r="C12" i="2"/>
  <c r="D12" i="2"/>
  <c r="E12" i="2"/>
  <c r="F12" i="2"/>
  <c r="G12" i="2"/>
  <c r="P12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S12" i="1"/>
  <c r="J85" i="1"/>
  <c r="J71" i="1"/>
  <c r="J93" i="1"/>
  <c r="J21" i="1"/>
  <c r="J101" i="1"/>
  <c r="J79" i="1"/>
  <c r="J97" i="1"/>
  <c r="J57" i="1"/>
  <c r="J49" i="1"/>
  <c r="J59" i="1"/>
  <c r="J23" i="1"/>
  <c r="J65" i="1"/>
  <c r="J107" i="1"/>
  <c r="J105" i="1"/>
  <c r="J37" i="1"/>
  <c r="J89" i="1"/>
  <c r="J95" i="1"/>
  <c r="J51" i="1"/>
  <c r="J25" i="1"/>
  <c r="J41" i="1"/>
  <c r="J45" i="1"/>
  <c r="J29" i="1"/>
  <c r="J91" i="1"/>
  <c r="J17" i="1"/>
  <c r="J77" i="1"/>
  <c r="J55" i="1"/>
  <c r="J109" i="1"/>
  <c r="J75" i="1"/>
  <c r="J53" i="1"/>
  <c r="J35" i="1"/>
  <c r="J99" i="1"/>
  <c r="J69" i="1"/>
  <c r="J81" i="1"/>
  <c r="J43" i="1"/>
  <c r="J87" i="1"/>
  <c r="J15" i="1"/>
  <c r="J19" i="1"/>
  <c r="J31" i="1"/>
  <c r="J27" i="1"/>
  <c r="J39" i="1"/>
  <c r="J83" i="1"/>
  <c r="J47" i="1"/>
  <c r="J63" i="1"/>
  <c r="J67" i="1"/>
  <c r="J73" i="1"/>
  <c r="J33" i="1"/>
  <c r="J103" i="1"/>
  <c r="J61" i="1"/>
  <c r="B10" i="1"/>
  <c r="J26" i="1"/>
  <c r="J18" i="1"/>
  <c r="J38" i="1"/>
  <c r="J80" i="1"/>
  <c r="J50" i="1"/>
  <c r="J34" i="1"/>
  <c r="J16" i="1"/>
  <c r="J48" i="1"/>
  <c r="J108" i="1"/>
  <c r="J24" i="1"/>
  <c r="J54" i="1"/>
  <c r="J100" i="1"/>
  <c r="J98" i="1"/>
  <c r="J32" i="1"/>
  <c r="J90" i="1"/>
  <c r="J84" i="1"/>
  <c r="J96" i="1"/>
  <c r="J58" i="1"/>
  <c r="J82" i="1"/>
  <c r="J78" i="1"/>
  <c r="J52" i="1"/>
  <c r="J36" i="1"/>
  <c r="J60" i="1"/>
  <c r="J28" i="1"/>
  <c r="J74" i="1"/>
  <c r="J46" i="1"/>
  <c r="J76" i="1"/>
  <c r="J102" i="1"/>
  <c r="J70" i="1"/>
  <c r="J88" i="1"/>
  <c r="J56" i="1"/>
  <c r="J106" i="1"/>
  <c r="J30" i="1"/>
  <c r="J62" i="1"/>
  <c r="J68" i="1"/>
  <c r="J14" i="1"/>
  <c r="J64" i="1"/>
  <c r="J92" i="1"/>
  <c r="J94" i="1"/>
  <c r="J72" i="1"/>
  <c r="J20" i="1"/>
  <c r="J86" i="1"/>
  <c r="J66" i="1"/>
  <c r="J22" i="1"/>
  <c r="J42" i="1"/>
  <c r="J40" i="1"/>
  <c r="J104" i="1"/>
  <c r="J44" i="1"/>
  <c r="L16" i="1"/>
  <c r="L14" i="1"/>
  <c r="L15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A16" i="1"/>
  <c r="A75" i="1"/>
  <c r="A15" i="1"/>
  <c r="A82" i="1"/>
  <c r="A46" i="1"/>
  <c r="A71" i="1"/>
  <c r="A41" i="1"/>
  <c r="A37" i="1"/>
  <c r="A34" i="1"/>
  <c r="A14" i="1"/>
  <c r="I14" i="1"/>
  <c r="A68" i="1"/>
  <c r="A65" i="1"/>
  <c r="A60" i="1"/>
  <c r="A67" i="1"/>
  <c r="A44" i="1"/>
  <c r="A45" i="1"/>
  <c r="A54" i="1"/>
  <c r="A53" i="1"/>
  <c r="A24" i="1"/>
  <c r="A32" i="1"/>
  <c r="A43" i="1"/>
  <c r="A42" i="1"/>
  <c r="A27" i="1"/>
  <c r="A20" i="1"/>
  <c r="A48" i="1"/>
  <c r="A26" i="1"/>
  <c r="A79" i="1"/>
  <c r="A85" i="1"/>
  <c r="A19" i="1"/>
  <c r="A18" i="1"/>
  <c r="A64" i="1"/>
  <c r="A57" i="1"/>
  <c r="A72" i="1"/>
  <c r="A86" i="1"/>
  <c r="A73" i="1"/>
  <c r="A87" i="1"/>
  <c r="A17" i="1"/>
  <c r="A23" i="1"/>
  <c r="A33" i="1"/>
  <c r="A29" i="1"/>
  <c r="A78" i="1"/>
  <c r="A49" i="1"/>
  <c r="A51" i="1"/>
  <c r="A31" i="1"/>
  <c r="A83" i="1"/>
  <c r="A61" i="1"/>
  <c r="A55" i="1"/>
  <c r="A81" i="1"/>
  <c r="A38" i="1"/>
  <c r="A50" i="1"/>
  <c r="A52" i="1"/>
  <c r="A22" i="1"/>
  <c r="A30" i="1"/>
  <c r="A47" i="1"/>
  <c r="A80" i="1"/>
  <c r="A21" i="1"/>
  <c r="A25" i="1"/>
  <c r="A63" i="1"/>
  <c r="A56" i="1"/>
  <c r="A74" i="1"/>
  <c r="A84" i="1"/>
  <c r="A39" i="1"/>
  <c r="A58" i="1"/>
  <c r="A69" i="1"/>
  <c r="A76" i="1"/>
  <c r="A62" i="1"/>
  <c r="A35" i="1"/>
  <c r="A28" i="1"/>
  <c r="A66" i="1"/>
  <c r="A59" i="1"/>
  <c r="A70" i="1"/>
  <c r="A36" i="1"/>
  <c r="A40" i="1"/>
  <c r="A186" i="1"/>
  <c r="A77" i="1"/>
  <c r="A117" i="1"/>
  <c r="A97" i="1"/>
  <c r="A122" i="1"/>
  <c r="A205" i="1"/>
  <c r="A166" i="1"/>
  <c r="A159" i="1"/>
  <c r="A94" i="1"/>
  <c r="A124" i="1"/>
  <c r="A132" i="1"/>
  <c r="A194" i="1"/>
  <c r="A141" i="1"/>
  <c r="A133" i="1"/>
  <c r="A167" i="1"/>
  <c r="A196" i="1"/>
  <c r="A152" i="1"/>
  <c r="A198" i="1"/>
  <c r="A101" i="1"/>
  <c r="A98" i="1"/>
  <c r="A126" i="1"/>
  <c r="A104" i="1"/>
  <c r="A202" i="1"/>
  <c r="A120" i="1"/>
  <c r="A170" i="1"/>
  <c r="A163" i="1"/>
  <c r="A115" i="1"/>
  <c r="A164" i="1"/>
  <c r="A165" i="1"/>
  <c r="A128" i="1"/>
  <c r="A119" i="1"/>
  <c r="A177" i="1"/>
  <c r="A173" i="1"/>
  <c r="A149" i="1"/>
  <c r="A91" i="1"/>
  <c r="A95" i="1"/>
  <c r="A199" i="1"/>
  <c r="A148" i="1"/>
  <c r="A182" i="1"/>
  <c r="A110" i="1"/>
  <c r="A193" i="1"/>
  <c r="A88" i="1"/>
  <c r="A93" i="1"/>
  <c r="A127" i="1"/>
  <c r="A99" i="1"/>
  <c r="A200" i="1"/>
  <c r="A203" i="1"/>
  <c r="A155" i="1"/>
  <c r="A118" i="1"/>
  <c r="A100" i="1"/>
  <c r="A113" i="1"/>
  <c r="A90" i="1"/>
  <c r="A191" i="1"/>
  <c r="A114" i="1"/>
  <c r="A201" i="1"/>
  <c r="A123" i="1"/>
  <c r="A175" i="1"/>
  <c r="A121" i="1"/>
  <c r="A103" i="1"/>
  <c r="A150" i="1"/>
  <c r="A134" i="1"/>
  <c r="A192" i="1"/>
  <c r="A190" i="1"/>
  <c r="A138" i="1"/>
  <c r="A184" i="1"/>
  <c r="A147" i="1"/>
  <c r="A96" i="1"/>
  <c r="A109" i="1"/>
  <c r="A157" i="1"/>
  <c r="A176" i="1"/>
  <c r="A125" i="1"/>
  <c r="A143" i="1"/>
  <c r="A153" i="1"/>
  <c r="A172" i="1"/>
  <c r="A183" i="1"/>
  <c r="A146" i="1"/>
  <c r="A189" i="1"/>
  <c r="A178" i="1"/>
  <c r="A130" i="1"/>
  <c r="A154" i="1"/>
  <c r="A137" i="1"/>
  <c r="A89" i="1"/>
  <c r="A111" i="1"/>
  <c r="A204" i="1"/>
  <c r="A108" i="1"/>
  <c r="A142" i="1"/>
  <c r="A168" i="1"/>
  <c r="A156" i="1"/>
  <c r="A174" i="1"/>
  <c r="A144" i="1"/>
  <c r="A161" i="1"/>
  <c r="A171" i="1"/>
  <c r="A158" i="1"/>
  <c r="A180" i="1"/>
  <c r="A160" i="1"/>
  <c r="A195" i="1"/>
  <c r="A105" i="1"/>
  <c r="A151" i="1"/>
  <c r="A140" i="1"/>
  <c r="A179" i="1"/>
  <c r="A102" i="1"/>
  <c r="A129" i="1"/>
  <c r="A116" i="1"/>
  <c r="A131" i="1"/>
  <c r="A139" i="1"/>
  <c r="A169" i="1"/>
  <c r="A188" i="1"/>
  <c r="A112" i="1"/>
  <c r="A107" i="1"/>
  <c r="A136" i="1"/>
  <c r="A92" i="1"/>
  <c r="A185" i="1"/>
  <c r="A162" i="1"/>
  <c r="A197" i="1"/>
  <c r="A106" i="1"/>
  <c r="A145" i="1"/>
  <c r="A187" i="1"/>
  <c r="A181" i="1"/>
  <c r="A1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Ulrich Brülls</author>
  </authors>
  <commentList>
    <comment ref="D5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Falls für Veröffentlichung freigegeben.
</t>
        </r>
      </text>
    </comment>
  </commentList>
</comments>
</file>

<file path=xl/sharedStrings.xml><?xml version="1.0" encoding="utf-8"?>
<sst xmlns="http://schemas.openxmlformats.org/spreadsheetml/2006/main" count="3153" uniqueCount="2103">
  <si>
    <t>Doublette</t>
  </si>
  <si>
    <t>Doublette mixte</t>
  </si>
  <si>
    <t>Triplette</t>
  </si>
  <si>
    <t>Triplette Frauen</t>
  </si>
  <si>
    <t>Deutscher Pétanque-Verband e. V.</t>
  </si>
  <si>
    <t>Nordrhein-Westfalen</t>
  </si>
  <si>
    <t>Baden-Württemberg</t>
  </si>
  <si>
    <t>Nord</t>
  </si>
  <si>
    <t>NiSa</t>
  </si>
  <si>
    <t>Berlin</t>
  </si>
  <si>
    <t>Saarland</t>
  </si>
  <si>
    <t>Hessen</t>
  </si>
  <si>
    <t>Bayern</t>
  </si>
  <si>
    <t>Rheinland-Pfalz</t>
  </si>
  <si>
    <t>Verein</t>
  </si>
  <si>
    <t>Vorname</t>
  </si>
  <si>
    <t>Wahl</t>
  </si>
  <si>
    <t>Wahlindex</t>
  </si>
  <si>
    <t>Meisterschaft auswählen</t>
  </si>
  <si>
    <t>wahl</t>
  </si>
  <si>
    <t>Gemeldet von</t>
  </si>
  <si>
    <t>E-Mail</t>
  </si>
  <si>
    <t>Festnetz-Tel.</t>
  </si>
  <si>
    <t>Mobil-Tel.</t>
  </si>
  <si>
    <t>Berl</t>
  </si>
  <si>
    <t>Hess</t>
  </si>
  <si>
    <t>NRW</t>
  </si>
  <si>
    <t>Bay</t>
  </si>
  <si>
    <t>RhPf</t>
  </si>
  <si>
    <t>Saar</t>
  </si>
  <si>
    <t>BaWü</t>
  </si>
  <si>
    <t>►</t>
  </si>
  <si>
    <t>Niedersachsen</t>
  </si>
  <si>
    <t>LFV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</si>
  <si>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</si>
  <si>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</si>
  <si>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</si>
  <si>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</si>
  <si>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</si>
  <si>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</si>
  <si>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</si>
  <si>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</si>
  <si>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</si>
  <si>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</si>
  <si>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</si>
  <si>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</si>
  <si>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</si>
  <si>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</si>
  <si>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16</t>
  </si>
  <si>
    <t>TaT</t>
  </si>
  <si>
    <t>Doub</t>
  </si>
  <si>
    <t>Trip</t>
  </si>
  <si>
    <t>mixte</t>
  </si>
  <si>
    <t>qDoub</t>
  </si>
  <si>
    <t>qTrip</t>
  </si>
  <si>
    <t>qMixte</t>
  </si>
  <si>
    <t>qTete</t>
  </si>
  <si>
    <t>qFrau</t>
  </si>
  <si>
    <t>qVet</t>
  </si>
  <si>
    <t>Kennz</t>
  </si>
  <si>
    <t>Form</t>
  </si>
  <si>
    <t>Status</t>
  </si>
  <si>
    <t>qTir</t>
  </si>
  <si>
    <t>summe</t>
  </si>
  <si>
    <t>Quotenbezug</t>
  </si>
  <si>
    <t>SaveName</t>
  </si>
  <si>
    <t>Dropdown</t>
  </si>
  <si>
    <t>Kürzel</t>
  </si>
  <si>
    <t>Ü55</t>
  </si>
  <si>
    <t>Tir</t>
  </si>
  <si>
    <t>Quoten</t>
  </si>
  <si>
    <t>Geb.-Jahr</t>
  </si>
  <si>
    <t>Sex</t>
  </si>
  <si>
    <t>m</t>
  </si>
  <si>
    <t>w</t>
  </si>
  <si>
    <t xml:space="preserve"> m / w</t>
  </si>
  <si>
    <t>▼</t>
  </si>
  <si>
    <t>Quot</t>
  </si>
  <si>
    <t>numb</t>
  </si>
  <si>
    <t>Name</t>
  </si>
  <si>
    <r>
      <rPr>
        <b/>
        <sz val="9"/>
        <color indexed="8"/>
        <rFont val="Arial"/>
        <family val="2"/>
      </rPr>
      <t>4.</t>
    </r>
    <r>
      <rPr>
        <sz val="8"/>
        <color theme="1"/>
        <rFont val="Arial"/>
        <family val="2"/>
      </rPr>
      <t xml:space="preserve">
A</t>
    </r>
    <r>
      <rPr>
        <sz val="8"/>
        <rFont val="Arial"/>
        <family val="2"/>
      </rPr>
      <t xml:space="preserve">uch </t>
    </r>
    <r>
      <rPr>
        <sz val="8"/>
        <color indexed="10"/>
        <rFont val="Arial"/>
        <family val="2"/>
      </rPr>
      <t>Nachrücker-Teams</t>
    </r>
    <r>
      <rPr>
        <sz val="8"/>
        <rFont val="Arial"/>
        <family val="2"/>
      </rPr>
      <t xml:space="preserve"> 
hier erfassen. Sie werden unter 
"Team-Nr."  als Reserve ("R-") gekennzeichnet.</t>
    </r>
  </si>
  <si>
    <t>Kennziff</t>
  </si>
  <si>
    <t>01-001</t>
  </si>
  <si>
    <t>BC Meßkirch</t>
  </si>
  <si>
    <t>01-002</t>
  </si>
  <si>
    <t>TuS Rüppurr</t>
  </si>
  <si>
    <t>01-003</t>
  </si>
  <si>
    <t>BC Sandhofen</t>
  </si>
  <si>
    <t>01-004</t>
  </si>
  <si>
    <t>BC Edingen-Neckarhausen</t>
  </si>
  <si>
    <t>01-005</t>
  </si>
  <si>
    <t>1. BC Schwetzingen</t>
  </si>
  <si>
    <t>01-006</t>
  </si>
  <si>
    <t>BV Kugelbeißer Malsch</t>
  </si>
  <si>
    <t>01-007</t>
  </si>
  <si>
    <t>PC Blau-Weiß Schwetzingen</t>
  </si>
  <si>
    <t>01-008</t>
  </si>
  <si>
    <t>Heidelberger Boulespieler</t>
  </si>
  <si>
    <t>01-009</t>
  </si>
  <si>
    <t>BF Neckargerach</t>
  </si>
  <si>
    <t>01-010</t>
  </si>
  <si>
    <t>TSG Weinheim Lützelsachsen</t>
  </si>
  <si>
    <t>01-011</t>
  </si>
  <si>
    <t>1. BC Eisingen</t>
  </si>
  <si>
    <t>01-012</t>
  </si>
  <si>
    <t>01-013</t>
  </si>
  <si>
    <t>BC Stahlbad Weinheim</t>
  </si>
  <si>
    <t>01-014</t>
  </si>
  <si>
    <t>Boulesportclub Neunkirchen</t>
  </si>
  <si>
    <t>01-015</t>
  </si>
  <si>
    <t>Zwei Burgen Bouler Weinheim</t>
  </si>
  <si>
    <t>01-016</t>
  </si>
  <si>
    <t>BC Stuttgart</t>
  </si>
  <si>
    <t>01-017</t>
  </si>
  <si>
    <t>NaturBF Ruit</t>
  </si>
  <si>
    <t>01-018</t>
  </si>
  <si>
    <t>BF Denkendorf</t>
  </si>
  <si>
    <t>01-019</t>
  </si>
  <si>
    <t>PSG Steinenbronn</t>
  </si>
  <si>
    <t>01-020</t>
  </si>
  <si>
    <t>01-021</t>
  </si>
  <si>
    <t>SV Schwetzinger Füchse</t>
  </si>
  <si>
    <t>01-022</t>
  </si>
  <si>
    <t>Naturbad Sulz</t>
  </si>
  <si>
    <t>01-023</t>
  </si>
  <si>
    <t>PC Burggarten Horb</t>
  </si>
  <si>
    <t>01-024</t>
  </si>
  <si>
    <t>Bouliste Sigmaringen</t>
  </si>
  <si>
    <t>01-025</t>
  </si>
  <si>
    <t>1. PC Rugeler Reutlingen</t>
  </si>
  <si>
    <t>01-026</t>
  </si>
  <si>
    <t>La Fanny Joyeuse Tübingen</t>
  </si>
  <si>
    <t>01-027</t>
  </si>
  <si>
    <t>01-028</t>
  </si>
  <si>
    <t>BC Esslingen</t>
  </si>
  <si>
    <t>01-029</t>
  </si>
  <si>
    <t>TuS Neureut</t>
  </si>
  <si>
    <t>01-030</t>
  </si>
  <si>
    <t>BC Öhringen</t>
  </si>
  <si>
    <t>01-031</t>
  </si>
  <si>
    <t>SC Käfertal</t>
  </si>
  <si>
    <t>01-032</t>
  </si>
  <si>
    <t>PC Meckesheim</t>
  </si>
  <si>
    <t>01-033</t>
  </si>
  <si>
    <t>Boule Voleuse Heilbronn</t>
  </si>
  <si>
    <t>01-034</t>
  </si>
  <si>
    <t>BC Karlsbad-Straubenhardt</t>
  </si>
  <si>
    <t>01-035</t>
  </si>
  <si>
    <t>BC Sauberg Mühlacker</t>
  </si>
  <si>
    <t>01-036</t>
  </si>
  <si>
    <t>01-037</t>
  </si>
  <si>
    <t>Boule con Action</t>
  </si>
  <si>
    <t>01-038</t>
  </si>
  <si>
    <t>TSV Grünwinkel</t>
  </si>
  <si>
    <t>01-039</t>
  </si>
  <si>
    <t>PF Durlach</t>
  </si>
  <si>
    <t>01-040</t>
  </si>
  <si>
    <t>1. BC Karlsruhe</t>
  </si>
  <si>
    <t>01-041</t>
  </si>
  <si>
    <t>Nebenbouler Pfinztal</t>
  </si>
  <si>
    <t>01-042</t>
  </si>
  <si>
    <t>1. BC Eggenstein</t>
  </si>
  <si>
    <t>01-043</t>
  </si>
  <si>
    <t>BC Rastatt</t>
  </si>
  <si>
    <t>01-044</t>
  </si>
  <si>
    <t>BC Durmersheim</t>
  </si>
  <si>
    <t>01-045</t>
  </si>
  <si>
    <t>SC Blumenau</t>
  </si>
  <si>
    <t>01-046</t>
  </si>
  <si>
    <t>TV Neuthard</t>
  </si>
  <si>
    <t>01-047</t>
  </si>
  <si>
    <t>1. Brusler BC</t>
  </si>
  <si>
    <t>01-048</t>
  </si>
  <si>
    <t>Burda Sport Club</t>
  </si>
  <si>
    <t>01-049</t>
  </si>
  <si>
    <t>01-050</t>
  </si>
  <si>
    <t>Bühler BC</t>
  </si>
  <si>
    <t>01-051</t>
  </si>
  <si>
    <t>BC Ettenheim</t>
  </si>
  <si>
    <t>01-052</t>
  </si>
  <si>
    <t>SG Wiehre</t>
  </si>
  <si>
    <t>01-053</t>
  </si>
  <si>
    <t>Badischer Bodensee BC Singen</t>
  </si>
  <si>
    <t>01-054</t>
  </si>
  <si>
    <t>BC Konstanz</t>
  </si>
  <si>
    <t>01-055</t>
  </si>
  <si>
    <t>BC Achern</t>
  </si>
  <si>
    <t>01-056</t>
  </si>
  <si>
    <t>BC Zimmern</t>
  </si>
  <si>
    <t>01-057</t>
  </si>
  <si>
    <t>Stadtpark Bouler Welzheim</t>
  </si>
  <si>
    <t>01-058</t>
  </si>
  <si>
    <t>Freiburger Turnerschaft</t>
  </si>
  <si>
    <t>01-059</t>
  </si>
  <si>
    <t>Badischer PV Freiburg</t>
  </si>
  <si>
    <t>01-060</t>
  </si>
  <si>
    <t>TV Germania Großsachsen</t>
  </si>
  <si>
    <t>01-061</t>
  </si>
  <si>
    <t>TSV Stuttgart-Münster</t>
  </si>
  <si>
    <t>01-062</t>
  </si>
  <si>
    <t>BC Friedrichshafen</t>
  </si>
  <si>
    <t>01-063</t>
  </si>
  <si>
    <t>BC Weingarten</t>
  </si>
  <si>
    <t>01-064</t>
  </si>
  <si>
    <t>TSV Grünkraut</t>
  </si>
  <si>
    <t>01-065</t>
  </si>
  <si>
    <t>CP 'les sept presidents' Schorndorf</t>
  </si>
  <si>
    <t>01-066</t>
  </si>
  <si>
    <t>BC Ennetach</t>
  </si>
  <si>
    <t>01-067</t>
  </si>
  <si>
    <t>Boule Freaks Überlingen</t>
  </si>
  <si>
    <t>01-068</t>
  </si>
  <si>
    <t>PC Biberach</t>
  </si>
  <si>
    <t>01-069</t>
  </si>
  <si>
    <t>Boule für alle Ötisheim</t>
  </si>
  <si>
    <t>01-070</t>
  </si>
  <si>
    <t>PV Kirchzarten</t>
  </si>
  <si>
    <t>01-071</t>
  </si>
  <si>
    <t>Kdrei Grafenberg</t>
  </si>
  <si>
    <t>01-072</t>
  </si>
  <si>
    <t>01-073</t>
  </si>
  <si>
    <t xml:space="preserve">SV Jungingen </t>
  </si>
  <si>
    <t>01-074</t>
  </si>
  <si>
    <t>TV-Waldhof Mannheim</t>
  </si>
  <si>
    <t>01-075</t>
  </si>
  <si>
    <t>Boule-Sport-Club Sattelbach</t>
  </si>
  <si>
    <t>01-076</t>
  </si>
  <si>
    <t>BC Vin Rouge Graben-Neudorf</t>
  </si>
  <si>
    <t>01-077</t>
  </si>
  <si>
    <t>Boule SG  Wilde 13</t>
  </si>
  <si>
    <t>01-078</t>
  </si>
  <si>
    <t>SV Aichelberg</t>
  </si>
  <si>
    <t>01-079</t>
  </si>
  <si>
    <t>01-080</t>
  </si>
  <si>
    <t>PC Aalen</t>
  </si>
  <si>
    <t>01-081</t>
  </si>
  <si>
    <t>TV Linkenheim</t>
  </si>
  <si>
    <t>01-082</t>
  </si>
  <si>
    <t xml:space="preserve">SKV Unterensingen </t>
  </si>
  <si>
    <t>01-083</t>
  </si>
  <si>
    <t>PC Bouletten Mannheim</t>
  </si>
  <si>
    <t>01-084</t>
  </si>
  <si>
    <t>Boule  Denzlingen</t>
  </si>
  <si>
    <t>01-085</t>
  </si>
  <si>
    <t>PBC March</t>
  </si>
  <si>
    <t>01-086</t>
  </si>
  <si>
    <t>TC Ludwigsburg</t>
  </si>
  <si>
    <t>01-087</t>
  </si>
  <si>
    <t>WSC-Mannheim</t>
  </si>
  <si>
    <t>01-088</t>
  </si>
  <si>
    <t>BF Mundelfingen</t>
  </si>
  <si>
    <t>01-089</t>
  </si>
  <si>
    <t>TV Oberhausen</t>
  </si>
  <si>
    <t>01-090</t>
  </si>
  <si>
    <t>BF Illingen</t>
  </si>
  <si>
    <t>01-091</t>
  </si>
  <si>
    <t>VfB Neuffen</t>
  </si>
  <si>
    <t>01-092</t>
  </si>
  <si>
    <t>Schützenverein Altheim</t>
  </si>
  <si>
    <t>01-093</t>
  </si>
  <si>
    <t>DJK Villingen</t>
  </si>
  <si>
    <t>01-094</t>
  </si>
  <si>
    <t>BC Külsheim</t>
  </si>
  <si>
    <t>01-095</t>
  </si>
  <si>
    <t>Turngesellschaft Pforzheim</t>
  </si>
  <si>
    <t>01-096</t>
  </si>
  <si>
    <t>BC Rheinau</t>
  </si>
  <si>
    <t>01-097</t>
  </si>
  <si>
    <t>1. FC Steinegg</t>
  </si>
  <si>
    <t>01-098</t>
  </si>
  <si>
    <t>BF Wiesloch</t>
  </si>
  <si>
    <t>01-099</t>
  </si>
  <si>
    <t>01-100</t>
  </si>
  <si>
    <t>BffL Stuttgart</t>
  </si>
  <si>
    <t>01-101</t>
  </si>
  <si>
    <t>Latschari-Boule Gutach</t>
  </si>
  <si>
    <t>01-102</t>
  </si>
  <si>
    <t>BC Leimen-Gauangeloch</t>
  </si>
  <si>
    <t>01-103</t>
  </si>
  <si>
    <t>Skiclub Hockenheim</t>
  </si>
  <si>
    <t>01-104</t>
  </si>
  <si>
    <t>SVK Beiertheim</t>
  </si>
  <si>
    <t>01-105</t>
  </si>
  <si>
    <t>TV Ettlingenweier</t>
  </si>
  <si>
    <t>01-106</t>
  </si>
  <si>
    <t>Bruchsaler Boule Residenz</t>
  </si>
  <si>
    <t>01-107</t>
  </si>
  <si>
    <t>FV Ubstadt</t>
  </si>
  <si>
    <t>01-108</t>
  </si>
  <si>
    <t>01-109</t>
  </si>
  <si>
    <t>Boule-Treff-Tiefer-Eindruck Bönnigheim</t>
  </si>
  <si>
    <t>01-110</t>
  </si>
  <si>
    <t>TV Brötzingen</t>
  </si>
  <si>
    <t>01-111</t>
  </si>
  <si>
    <t>BC Plochingen</t>
  </si>
  <si>
    <t>01-112</t>
  </si>
  <si>
    <t>TSV Beimerstetten</t>
  </si>
  <si>
    <t>01-113</t>
  </si>
  <si>
    <t>Ruderverein Esslingen</t>
  </si>
  <si>
    <t>01-114</t>
  </si>
  <si>
    <t>1. Oberflockenbacher PC</t>
  </si>
  <si>
    <t>01-115</t>
  </si>
  <si>
    <t>BSC Weinstadt</t>
  </si>
  <si>
    <t>01-116</t>
  </si>
  <si>
    <t>TSV Alemannia Freiburg-Zähringen</t>
  </si>
  <si>
    <t>01-117</t>
  </si>
  <si>
    <t>SV Ettenkirch</t>
  </si>
  <si>
    <t>01-118</t>
  </si>
  <si>
    <t>Boule-Connection Ettenheim-Lahr</t>
  </si>
  <si>
    <t>01-119</t>
  </si>
  <si>
    <t>BC Pfullinger LSG</t>
  </si>
  <si>
    <t>01-120</t>
  </si>
  <si>
    <t>01-121</t>
  </si>
  <si>
    <t>BC Bad Saulgau</t>
  </si>
  <si>
    <t>01-122</t>
  </si>
  <si>
    <t>BF Gernsbach</t>
  </si>
  <si>
    <t>01-123</t>
  </si>
  <si>
    <t>TSV Neuenstein</t>
  </si>
  <si>
    <t>01-124</t>
  </si>
  <si>
    <t>TV Gut Heil Sandweier</t>
  </si>
  <si>
    <t>01-125</t>
  </si>
  <si>
    <t>TG Laudenbach</t>
  </si>
  <si>
    <t>01-126</t>
  </si>
  <si>
    <t>TV Ersingen</t>
  </si>
  <si>
    <t>01-127</t>
  </si>
  <si>
    <t>TSG Rohrbach</t>
  </si>
  <si>
    <t>01-128</t>
  </si>
  <si>
    <t>TSG Schnaitheim</t>
  </si>
  <si>
    <t>01-129</t>
  </si>
  <si>
    <t>BC Weisweil</t>
  </si>
  <si>
    <t>01-130</t>
  </si>
  <si>
    <t>SV Hardt</t>
  </si>
  <si>
    <t>01-131</t>
  </si>
  <si>
    <t>TSV Wiesental</t>
  </si>
  <si>
    <t>01-132</t>
  </si>
  <si>
    <t>01-133</t>
  </si>
  <si>
    <t>01-134</t>
  </si>
  <si>
    <t>01-135</t>
  </si>
  <si>
    <t>01-136</t>
  </si>
  <si>
    <t>DJK Mannheim</t>
  </si>
  <si>
    <t>01-137</t>
  </si>
  <si>
    <t>01-138</t>
  </si>
  <si>
    <t>01-139</t>
  </si>
  <si>
    <t>01-140</t>
  </si>
  <si>
    <t>02-001</t>
  </si>
  <si>
    <t>PCNC Nürnberg</t>
  </si>
  <si>
    <t>02-002</t>
  </si>
  <si>
    <t>1. MKWU München</t>
  </si>
  <si>
    <t>02-003</t>
  </si>
  <si>
    <t>1. BCP Aschaffenburg</t>
  </si>
  <si>
    <t>02-004</t>
  </si>
  <si>
    <t>BC HK Ansbach</t>
  </si>
  <si>
    <t>02-005</t>
  </si>
  <si>
    <t>Augsburger BC</t>
  </si>
  <si>
    <t>02-009</t>
  </si>
  <si>
    <t>PC Furth im Wald</t>
  </si>
  <si>
    <t>02-010</t>
  </si>
  <si>
    <t>FT Hof</t>
  </si>
  <si>
    <t>02-011</t>
  </si>
  <si>
    <t>BC Lindenberg</t>
  </si>
  <si>
    <t>02-013</t>
  </si>
  <si>
    <t>Schweinfurter Kugelleger</t>
  </si>
  <si>
    <t>02-016</t>
  </si>
  <si>
    <t>Bürgstadter Kies Bouler</t>
  </si>
  <si>
    <t>02-019</t>
  </si>
  <si>
    <t>SV Kochel am See</t>
  </si>
  <si>
    <t>02-026</t>
  </si>
  <si>
    <t>1. BC Mechenhard</t>
  </si>
  <si>
    <t>02-027</t>
  </si>
  <si>
    <t>DFC Bamberg</t>
  </si>
  <si>
    <t>02-034</t>
  </si>
  <si>
    <t>BC Zwanglos Zwinger Nürnberg</t>
  </si>
  <si>
    <t>02-036</t>
  </si>
  <si>
    <t>BC Dietfurt</t>
  </si>
  <si>
    <t>02-040</t>
  </si>
  <si>
    <t>Rieser PC Dornstadt</t>
  </si>
  <si>
    <t>02-043</t>
  </si>
  <si>
    <t>Ratisbonne Regensburg</t>
  </si>
  <si>
    <t>02-047</t>
  </si>
  <si>
    <t>BC Ammersee Eching</t>
  </si>
  <si>
    <t>02-049</t>
  </si>
  <si>
    <t>PC Burgthann</t>
  </si>
  <si>
    <t>02-051</t>
  </si>
  <si>
    <t>SGP Nürnberg</t>
  </si>
  <si>
    <t>02-053</t>
  </si>
  <si>
    <t>BouleOver Landsberg</t>
  </si>
  <si>
    <t>02-054</t>
  </si>
  <si>
    <t>BC Würzburg</t>
  </si>
  <si>
    <t>02-058</t>
  </si>
  <si>
    <t>02-061</t>
  </si>
  <si>
    <t>BF Niedernberg</t>
  </si>
  <si>
    <t>03-003</t>
  </si>
  <si>
    <t>BC Berlin</t>
  </si>
  <si>
    <t>03-005</t>
  </si>
  <si>
    <t>1. BC Kreuzberg</t>
  </si>
  <si>
    <t>03-006</t>
  </si>
  <si>
    <t>Pétanquistan</t>
  </si>
  <si>
    <t>03-008</t>
  </si>
  <si>
    <t>03-010</t>
  </si>
  <si>
    <t>Au fer Schöneberg</t>
  </si>
  <si>
    <t>03-011</t>
  </si>
  <si>
    <t>Zehlendorfer TuS von 1888</t>
  </si>
  <si>
    <t>03-012</t>
  </si>
  <si>
    <t>BF Reinickendorf</t>
  </si>
  <si>
    <t>06-001</t>
  </si>
  <si>
    <t>06-002</t>
  </si>
  <si>
    <t>PSG Wilde 13 Darmstadt 1987</t>
  </si>
  <si>
    <t>06-004</t>
  </si>
  <si>
    <t>06-006</t>
  </si>
  <si>
    <t>06-012</t>
  </si>
  <si>
    <t>DJK-SSG Bensheim</t>
  </si>
  <si>
    <t>06-013</t>
  </si>
  <si>
    <t>SG Nebenbouler Nordend</t>
  </si>
  <si>
    <t>06-015</t>
  </si>
  <si>
    <t>06-016</t>
  </si>
  <si>
    <t>06-019</t>
  </si>
  <si>
    <t>06-020</t>
  </si>
  <si>
    <t>06-021</t>
  </si>
  <si>
    <t>06-022</t>
  </si>
  <si>
    <t>06-023</t>
  </si>
  <si>
    <t>06-025</t>
  </si>
  <si>
    <t>06-026</t>
  </si>
  <si>
    <t>06-028</t>
  </si>
  <si>
    <t>06-030</t>
  </si>
  <si>
    <t>06-032</t>
  </si>
  <si>
    <t>DFG Wettenberg</t>
  </si>
  <si>
    <t>06-033</t>
  </si>
  <si>
    <t>06-035</t>
  </si>
  <si>
    <t>06-036</t>
  </si>
  <si>
    <t>06-037</t>
  </si>
  <si>
    <t>TV 1862 Langen</t>
  </si>
  <si>
    <t>06-039</t>
  </si>
  <si>
    <t>BF Solms</t>
  </si>
  <si>
    <t>06-040</t>
  </si>
  <si>
    <t>SG Baas-Block-Bouler Darmstadt</t>
  </si>
  <si>
    <t>06-041</t>
  </si>
  <si>
    <t>06-043</t>
  </si>
  <si>
    <t>06-044</t>
  </si>
  <si>
    <t>06-045</t>
  </si>
  <si>
    <t>06-046</t>
  </si>
  <si>
    <t>06-047</t>
  </si>
  <si>
    <t>06-050</t>
  </si>
  <si>
    <t>VDFF Biebertal</t>
  </si>
  <si>
    <t>06-054</t>
  </si>
  <si>
    <t>06-055</t>
  </si>
  <si>
    <t>06-057</t>
  </si>
  <si>
    <t>06-058</t>
  </si>
  <si>
    <t>06-060</t>
  </si>
  <si>
    <t>06-061</t>
  </si>
  <si>
    <t>06-062</t>
  </si>
  <si>
    <t>06-063</t>
  </si>
  <si>
    <t>06-064</t>
  </si>
  <si>
    <t>06-066</t>
  </si>
  <si>
    <t>06-067</t>
  </si>
  <si>
    <t>06-068</t>
  </si>
  <si>
    <t>Allee BC nahdran 98 Groß-Rohrheim</t>
  </si>
  <si>
    <t>06-069</t>
  </si>
  <si>
    <t>TV 1874 Bergen-Enkheim</t>
  </si>
  <si>
    <t>06-070</t>
  </si>
  <si>
    <t>KSV Baunatal</t>
  </si>
  <si>
    <t>06-071</t>
  </si>
  <si>
    <t>Stadtgartenbouler Gelnhausen</t>
  </si>
  <si>
    <t>06-072</t>
  </si>
  <si>
    <t>06-073</t>
  </si>
  <si>
    <t>06-074</t>
  </si>
  <si>
    <t>Boule-Pétanque-Freunde Offenbach</t>
  </si>
  <si>
    <t>06-075</t>
  </si>
  <si>
    <t>06-076</t>
  </si>
  <si>
    <t>06-077</t>
  </si>
  <si>
    <t>06-078</t>
  </si>
  <si>
    <t>06-079</t>
  </si>
  <si>
    <t>06-080</t>
  </si>
  <si>
    <t>1. UTK Bogensportclub Oberauroff</t>
  </si>
  <si>
    <t>06-081</t>
  </si>
  <si>
    <t>06-083</t>
  </si>
  <si>
    <t>Erlenbacher Krebsbachbouler</t>
  </si>
  <si>
    <t>06-084</t>
  </si>
  <si>
    <t>06-085</t>
  </si>
  <si>
    <t>06-086</t>
  </si>
  <si>
    <t>06-087</t>
  </si>
  <si>
    <t>PC Darmstadt 2010</t>
  </si>
  <si>
    <t>06-088</t>
  </si>
  <si>
    <t>SG Rosenhöhe</t>
  </si>
  <si>
    <t>06-090</t>
  </si>
  <si>
    <t>06-091</t>
  </si>
  <si>
    <t>04-003</t>
  </si>
  <si>
    <t>bg Bremen</t>
  </si>
  <si>
    <t>04-004</t>
  </si>
  <si>
    <t>SGF Bremen</t>
  </si>
  <si>
    <t>04-005</t>
  </si>
  <si>
    <t>SFL Bremerhaven</t>
  </si>
  <si>
    <t>07-101</t>
  </si>
  <si>
    <t>07-102</t>
  </si>
  <si>
    <t>07-103</t>
  </si>
  <si>
    <t>07-104</t>
  </si>
  <si>
    <t>07-105</t>
  </si>
  <si>
    <t>07-107</t>
  </si>
  <si>
    <t>07-108</t>
  </si>
  <si>
    <t>07-109</t>
  </si>
  <si>
    <t>07-201</t>
  </si>
  <si>
    <t>07-202</t>
  </si>
  <si>
    <t>07-203</t>
  </si>
  <si>
    <t>07-204</t>
  </si>
  <si>
    <t>07-205</t>
  </si>
  <si>
    <t>TSV Fortuna Sachsenross</t>
  </si>
  <si>
    <t>07-207</t>
  </si>
  <si>
    <t>07-208</t>
  </si>
  <si>
    <t>07-209</t>
  </si>
  <si>
    <t>07-210</t>
  </si>
  <si>
    <t>TUS Kleefeld</t>
  </si>
  <si>
    <t>07-213</t>
  </si>
  <si>
    <t>TuS Bothfeld</t>
  </si>
  <si>
    <t>07-214</t>
  </si>
  <si>
    <t>07-215</t>
  </si>
  <si>
    <t>07-216</t>
  </si>
  <si>
    <t>07-217</t>
  </si>
  <si>
    <t>07-221</t>
  </si>
  <si>
    <t>07-223</t>
  </si>
  <si>
    <t>07-224</t>
  </si>
  <si>
    <t>07-225</t>
  </si>
  <si>
    <t>TSV Bordenau</t>
  </si>
  <si>
    <t>07-226</t>
  </si>
  <si>
    <t>07-227</t>
  </si>
  <si>
    <t>07-228</t>
  </si>
  <si>
    <t>07-229</t>
  </si>
  <si>
    <t>SV Frielingen</t>
  </si>
  <si>
    <t>07-231</t>
  </si>
  <si>
    <t>07-232</t>
  </si>
  <si>
    <t>07-233</t>
  </si>
  <si>
    <t>07-234</t>
  </si>
  <si>
    <t>07-235</t>
  </si>
  <si>
    <t>07-236</t>
  </si>
  <si>
    <t>SV Devese 02</t>
  </si>
  <si>
    <t>07-237</t>
  </si>
  <si>
    <t>07-238</t>
  </si>
  <si>
    <t>07-239</t>
  </si>
  <si>
    <t>07-241</t>
  </si>
  <si>
    <t>BffL Volkersheim</t>
  </si>
  <si>
    <t>07-245</t>
  </si>
  <si>
    <t>07-246</t>
  </si>
  <si>
    <t>07-247</t>
  </si>
  <si>
    <t>TSV Steinbergen</t>
  </si>
  <si>
    <t>07-248</t>
  </si>
  <si>
    <t>07-249</t>
  </si>
  <si>
    <t>07-250</t>
  </si>
  <si>
    <t>07-251</t>
  </si>
  <si>
    <t>TC Hameln von 1880</t>
  </si>
  <si>
    <t>07-252</t>
  </si>
  <si>
    <t>07-253</t>
  </si>
  <si>
    <t>07-254</t>
  </si>
  <si>
    <t>WRB Bückeburger TV</t>
  </si>
  <si>
    <t>07-301</t>
  </si>
  <si>
    <t>07-302</t>
  </si>
  <si>
    <t>07-303</t>
  </si>
  <si>
    <t>SG Fulde</t>
  </si>
  <si>
    <t>07-304</t>
  </si>
  <si>
    <t>Wattenfreunde Nordholz</t>
  </si>
  <si>
    <t>07-306</t>
  </si>
  <si>
    <t>07-310</t>
  </si>
  <si>
    <t>07-311</t>
  </si>
  <si>
    <t>VFPS Osterholz-Scharmbeck</t>
  </si>
  <si>
    <t>07-402</t>
  </si>
  <si>
    <t>07-404</t>
  </si>
  <si>
    <t>07-405</t>
  </si>
  <si>
    <t>07-406</t>
  </si>
  <si>
    <t>07-407</t>
  </si>
  <si>
    <t>07-408</t>
  </si>
  <si>
    <t>07-409</t>
  </si>
  <si>
    <t>07-410</t>
  </si>
  <si>
    <t>07-412</t>
  </si>
  <si>
    <t>07-413</t>
  </si>
  <si>
    <t>07-414</t>
  </si>
  <si>
    <t>07-416</t>
  </si>
  <si>
    <t>07-417</t>
  </si>
  <si>
    <t>07-419</t>
  </si>
  <si>
    <t>07-420</t>
  </si>
  <si>
    <t>07-218</t>
  </si>
  <si>
    <t>07-240</t>
  </si>
  <si>
    <t>05-001</t>
  </si>
  <si>
    <t>05-002</t>
  </si>
  <si>
    <t>SG Eisbär (inaktiv)</t>
  </si>
  <si>
    <t>05-005</t>
  </si>
  <si>
    <t>PfiF Ottensen</t>
  </si>
  <si>
    <t>05-006</t>
  </si>
  <si>
    <t>PSG Hamboule</t>
  </si>
  <si>
    <t>05-007</t>
  </si>
  <si>
    <t>BC Boulevous Blankenese</t>
  </si>
  <si>
    <t>05-008</t>
  </si>
  <si>
    <t>SG Balla Boule St. Pauli</t>
  </si>
  <si>
    <t>05-010</t>
  </si>
  <si>
    <t>Energie Eimsbüttel</t>
  </si>
  <si>
    <t>05-013</t>
  </si>
  <si>
    <t>Hamburger Rugby-Club</t>
  </si>
  <si>
    <t>05-014</t>
  </si>
  <si>
    <t>Eimsbütteler Bouledoxx</t>
  </si>
  <si>
    <t>05-016</t>
  </si>
  <si>
    <t>SG Palmaille 04 (inaktiv)</t>
  </si>
  <si>
    <t>05-017</t>
  </si>
  <si>
    <t>Lemsahler SV</t>
  </si>
  <si>
    <t>05-018</t>
  </si>
  <si>
    <t>Hamburger Boule-Club</t>
  </si>
  <si>
    <t>11-001</t>
  </si>
  <si>
    <t>PC Nordboules Kiel</t>
  </si>
  <si>
    <t>11-002</t>
  </si>
  <si>
    <t>Compagnie de Boule Lübeck</t>
  </si>
  <si>
    <t>11-004</t>
  </si>
  <si>
    <t>Idstedter PC</t>
  </si>
  <si>
    <t>11-007</t>
  </si>
  <si>
    <t>Brunnen-Bouler Ahrensburg</t>
  </si>
  <si>
    <t>11-008</t>
  </si>
  <si>
    <t>Boule SG Leck (inaktiv)</t>
  </si>
  <si>
    <t>11-009</t>
  </si>
  <si>
    <t>Pétanque Kronshagen</t>
  </si>
  <si>
    <t>11-013</t>
  </si>
  <si>
    <t>1. Heider Rind's Boule Union</t>
  </si>
  <si>
    <t>11-016</t>
  </si>
  <si>
    <t>BSG Chausette Rougette Kiel</t>
  </si>
  <si>
    <t>11-017</t>
  </si>
  <si>
    <t>FC Torpedo Rote Sau Neumünster</t>
  </si>
  <si>
    <t>11-018</t>
  </si>
  <si>
    <t>PF Dingen</t>
  </si>
  <si>
    <t>11-022</t>
  </si>
  <si>
    <t>Red Boule Bad Segeberg</t>
  </si>
  <si>
    <t>11-023</t>
  </si>
  <si>
    <t>SSV Brammer</t>
  </si>
  <si>
    <t>11-026</t>
  </si>
  <si>
    <t>SV Boostedt</t>
  </si>
  <si>
    <t>11-027</t>
  </si>
  <si>
    <t>Nordseebouler Büsum</t>
  </si>
  <si>
    <t>11-028</t>
  </si>
  <si>
    <t>BC Burg / Dithmarschen</t>
  </si>
  <si>
    <t>11-029</t>
  </si>
  <si>
    <t>Zauberbouler Neumünster</t>
  </si>
  <si>
    <t>11-031</t>
  </si>
  <si>
    <t>ABiS Raisdorf (inaktiv)</t>
  </si>
  <si>
    <t>11-032</t>
  </si>
  <si>
    <t>Krabbenbouler Büsum</t>
  </si>
  <si>
    <t>11-033</t>
  </si>
  <si>
    <t>Monsieur Lugaux</t>
  </si>
  <si>
    <t>11-034</t>
  </si>
  <si>
    <t>Kreatives Kirchspiel</t>
  </si>
  <si>
    <t>11-035</t>
  </si>
  <si>
    <t>Boule Trappen Trappenkamp</t>
  </si>
  <si>
    <t>11-036</t>
  </si>
  <si>
    <t>Boulefreunde Büsum</t>
  </si>
  <si>
    <t>11-037</t>
  </si>
  <si>
    <t>TuS Lübeck 93</t>
  </si>
  <si>
    <t>11-038</t>
  </si>
  <si>
    <t>Nebenbouler Kiel</t>
  </si>
  <si>
    <t>11-039</t>
  </si>
  <si>
    <t>SSV West P-Tank</t>
  </si>
  <si>
    <t>11-040</t>
  </si>
  <si>
    <t>Sylter Bouletten</t>
  </si>
  <si>
    <t>11-041</t>
  </si>
  <si>
    <t>BC Südtondern von 2010</t>
  </si>
  <si>
    <t>13-002</t>
  </si>
  <si>
    <t>APBC Schwerin</t>
  </si>
  <si>
    <t>08-002</t>
  </si>
  <si>
    <t>Boule d'Aix-la-Chapelle</t>
  </si>
  <si>
    <t>08-003</t>
  </si>
  <si>
    <t>Sportvereinigung Brackwede</t>
  </si>
  <si>
    <t>08-004</t>
  </si>
  <si>
    <t>Altstadtfreunde Bonn</t>
  </si>
  <si>
    <t>08-005</t>
  </si>
  <si>
    <t>Diaboulo Bochum</t>
  </si>
  <si>
    <t>08-006</t>
  </si>
  <si>
    <t>PC Niersbouler</t>
  </si>
  <si>
    <t>08-007</t>
  </si>
  <si>
    <t>WMTV Solingen 1861</t>
  </si>
  <si>
    <t>08-008</t>
  </si>
  <si>
    <t>08-009</t>
  </si>
  <si>
    <t>SC 1920 Unterbach</t>
  </si>
  <si>
    <t>08-010</t>
  </si>
  <si>
    <t>Boule-PC Essen-Stadtgarten</t>
  </si>
  <si>
    <t>08-011</t>
  </si>
  <si>
    <t>PC Boulevard Coesfeld</t>
  </si>
  <si>
    <t>08-012</t>
  </si>
  <si>
    <t>Lichtbund Niederrhein</t>
  </si>
  <si>
    <t>08-013</t>
  </si>
  <si>
    <t>Mülheimer Turnverein Köln 1850</t>
  </si>
  <si>
    <t>08-014</t>
  </si>
  <si>
    <t>Chateau Benrath Düsseldorf Pétanque</t>
  </si>
  <si>
    <t>08-015</t>
  </si>
  <si>
    <t>Pétanque-Freunde Düren</t>
  </si>
  <si>
    <t>08-016</t>
  </si>
  <si>
    <t>08-017</t>
  </si>
  <si>
    <t>TV Angermund von 1909</t>
  </si>
  <si>
    <t>08-018</t>
  </si>
  <si>
    <t>TV Kalkum 1911 - Wittlaer</t>
  </si>
  <si>
    <t>08-019</t>
  </si>
  <si>
    <t>Düsseldorf sur place</t>
  </si>
  <si>
    <t>08-020</t>
  </si>
  <si>
    <t>Cercle des Pétanqueurs Erkrath</t>
  </si>
  <si>
    <t>08-022</t>
  </si>
  <si>
    <t>Ehrenfelder BC</t>
  </si>
  <si>
    <t>08-023</t>
  </si>
  <si>
    <t>PSG Schillerwiese - Essen</t>
  </si>
  <si>
    <t>08-024</t>
  </si>
  <si>
    <t>08-025</t>
  </si>
  <si>
    <t>Club Pétanque International Essen</t>
  </si>
  <si>
    <t>08-026</t>
  </si>
  <si>
    <t>Pétanquefreunde Goch</t>
  </si>
  <si>
    <t>08-027</t>
  </si>
  <si>
    <t>08-028</t>
  </si>
  <si>
    <t>Bürgerverein Gestringen</t>
  </si>
  <si>
    <t>08-029</t>
  </si>
  <si>
    <t>BC Buer</t>
  </si>
  <si>
    <t>08-030</t>
  </si>
  <si>
    <t>Anholter BC</t>
  </si>
  <si>
    <t>08-032</t>
  </si>
  <si>
    <t>Deutscher Sportklub Düsseldorf</t>
  </si>
  <si>
    <t>08-033</t>
  </si>
  <si>
    <t>08-034</t>
  </si>
  <si>
    <t>TV Wattenscheid 01</t>
  </si>
  <si>
    <t>08-035</t>
  </si>
  <si>
    <t>BV Ibbenbüren</t>
  </si>
  <si>
    <t>08-036</t>
  </si>
  <si>
    <t>BC Köln</t>
  </si>
  <si>
    <t>08-037</t>
  </si>
  <si>
    <t>BV Bad Laasphe</t>
  </si>
  <si>
    <t>08-038</t>
  </si>
  <si>
    <t>1. Pétanque-BC Witten</t>
  </si>
  <si>
    <t>08-039</t>
  </si>
  <si>
    <t>Boulegemeinschaft Kettwig</t>
  </si>
  <si>
    <t>08-040</t>
  </si>
  <si>
    <t>Krétanque 88</t>
  </si>
  <si>
    <t>08-041</t>
  </si>
  <si>
    <t>Flachland-Bouler Kempen</t>
  </si>
  <si>
    <t>08-042</t>
  </si>
  <si>
    <t>SG La boule d'Or 1990</t>
  </si>
  <si>
    <t>08-044</t>
  </si>
  <si>
    <t>1. Boule-PC Meckenheim</t>
  </si>
  <si>
    <t>08-045</t>
  </si>
  <si>
    <t>Klub für Kugelsport Münster</t>
  </si>
  <si>
    <t>08-048</t>
  </si>
  <si>
    <t>SV Rot-Weiß Bonn-Röttgen</t>
  </si>
  <si>
    <t>08-049</t>
  </si>
  <si>
    <t>TUS Oberhausen</t>
  </si>
  <si>
    <t>08-050</t>
  </si>
  <si>
    <t>TSV Hochdahl 64</t>
  </si>
  <si>
    <t>08-051</t>
  </si>
  <si>
    <t>PF Rathenauplatz</t>
  </si>
  <si>
    <t>08-052</t>
  </si>
  <si>
    <t>BC Solingen 1992</t>
  </si>
  <si>
    <t>08-053</t>
  </si>
  <si>
    <t>08-054</t>
  </si>
  <si>
    <t>Partnerschaftsgesellschaft Weilerswist</t>
  </si>
  <si>
    <t>08-055</t>
  </si>
  <si>
    <t>DFG Warendorf</t>
  </si>
  <si>
    <t>08-056</t>
  </si>
  <si>
    <t>BF Neuenrade</t>
  </si>
  <si>
    <t>08-057</t>
  </si>
  <si>
    <t>08-058</t>
  </si>
  <si>
    <t>08-059</t>
  </si>
  <si>
    <t>BF Brühl</t>
  </si>
  <si>
    <t>08-060</t>
  </si>
  <si>
    <t>BC Spielfreunde Beelen</t>
  </si>
  <si>
    <t>08-061</t>
  </si>
  <si>
    <t>Nippeser BC</t>
  </si>
  <si>
    <t>08-062</t>
  </si>
  <si>
    <t>Boules-Club Ennert</t>
  </si>
  <si>
    <t>08-063</t>
  </si>
  <si>
    <t>PTSV Wuppertal</t>
  </si>
  <si>
    <t>08-064</t>
  </si>
  <si>
    <t>SV SW Huchem-Stammeln 1919</t>
  </si>
  <si>
    <t>08-065</t>
  </si>
  <si>
    <t>BC Jacobi Bottrop</t>
  </si>
  <si>
    <t>08-066</t>
  </si>
  <si>
    <t>08-067</t>
  </si>
  <si>
    <t>Eisenbahner Sportverein Großenbaum 1973</t>
  </si>
  <si>
    <t>08-068</t>
  </si>
  <si>
    <t>BC FANNY Hilden</t>
  </si>
  <si>
    <t>08-069</t>
  </si>
  <si>
    <t>08-070</t>
  </si>
  <si>
    <t>GSG Duisburg</t>
  </si>
  <si>
    <t>08-071</t>
  </si>
  <si>
    <t>08-072</t>
  </si>
  <si>
    <t>SV Siemens Mülheim an der Ruhr</t>
  </si>
  <si>
    <t>08-074</t>
  </si>
  <si>
    <t>PF Marl-Lüdinghausen</t>
  </si>
  <si>
    <t>08-075</t>
  </si>
  <si>
    <t>TV Grafenberg 1888</t>
  </si>
  <si>
    <t>08-076</t>
  </si>
  <si>
    <t>SV Wanheim 1900</t>
  </si>
  <si>
    <t>08-077</t>
  </si>
  <si>
    <t>Breitensport Burgsteinfurt</t>
  </si>
  <si>
    <t>08-078</t>
  </si>
  <si>
    <t>TC Rheinstadion</t>
  </si>
  <si>
    <t>08-079</t>
  </si>
  <si>
    <t>Schillers Tells Düsseldorf</t>
  </si>
  <si>
    <t>08-080</t>
  </si>
  <si>
    <t>1. Boule Sport Verein Herten</t>
  </si>
  <si>
    <t>08-081</t>
  </si>
  <si>
    <t>BC Krefeld</t>
  </si>
  <si>
    <t>08-082</t>
  </si>
  <si>
    <t>Funny Poppelsdorf Bonn</t>
  </si>
  <si>
    <t>08-083</t>
  </si>
  <si>
    <t>BC Lippstadt</t>
  </si>
  <si>
    <t>08-086</t>
  </si>
  <si>
    <t>Boule Gerresheim</t>
  </si>
  <si>
    <t>08-088</t>
  </si>
  <si>
    <t>PC de Cologne</t>
  </si>
  <si>
    <t>08-089</t>
  </si>
  <si>
    <t>BC Ründeroth</t>
  </si>
  <si>
    <t>08-090</t>
  </si>
  <si>
    <t>Pétanque Troisdorf 1999 A.C.</t>
  </si>
  <si>
    <t>08-091</t>
  </si>
  <si>
    <t>ASC-Loope 1954</t>
  </si>
  <si>
    <t>08-092</t>
  </si>
  <si>
    <t>SV Blau-Weiß Concordia Viersen</t>
  </si>
  <si>
    <t>08-093</t>
  </si>
  <si>
    <t>Homberger Turnverein 1878</t>
  </si>
  <si>
    <t>08-094</t>
  </si>
  <si>
    <t>Pétanquefreunde Wipperfürth-Surgères</t>
  </si>
  <si>
    <t>08-096</t>
  </si>
  <si>
    <t>Boule-Initiative RE-Suderwich 04</t>
  </si>
  <si>
    <t>08-097</t>
  </si>
  <si>
    <t>us de lameng Düsseldorf</t>
  </si>
  <si>
    <t>08-099</t>
  </si>
  <si>
    <t>BF Reeser Kugel 2006</t>
  </si>
  <si>
    <t>08-101</t>
  </si>
  <si>
    <t>Dorfgemeinschaft Kleinenbremen</t>
  </si>
  <si>
    <t>08-102</t>
  </si>
  <si>
    <t>BC Kleve 08</t>
  </si>
  <si>
    <t>08-103</t>
  </si>
  <si>
    <t>Raffelberger Pétanque Verein</t>
  </si>
  <si>
    <t>08-104</t>
  </si>
  <si>
    <t>SC Gremmendorf 1946</t>
  </si>
  <si>
    <t>08-106</t>
  </si>
  <si>
    <t>Pétanque-Union Ratingen-Lintorf</t>
  </si>
  <si>
    <t>08-107</t>
  </si>
  <si>
    <t>VfL Lüerdissen</t>
  </si>
  <si>
    <t>08-109</t>
  </si>
  <si>
    <t>Pétanquesport Hagen</t>
  </si>
  <si>
    <t>08-110</t>
  </si>
  <si>
    <t>PC Balistique Gelsenkirchen</t>
  </si>
  <si>
    <t>08-113</t>
  </si>
  <si>
    <t>SV Drensteinfurt 1910</t>
  </si>
  <si>
    <t>08-119</t>
  </si>
  <si>
    <t>TC Vorster Wald</t>
  </si>
  <si>
    <t>08-120</t>
  </si>
  <si>
    <t>BC Münsterland</t>
  </si>
  <si>
    <t>08-046</t>
  </si>
  <si>
    <t>OSC Dinslaken-Averbruch</t>
  </si>
  <si>
    <t>08-047</t>
  </si>
  <si>
    <t>BC Mülheim a. d. Ruhr</t>
  </si>
  <si>
    <t>08-105</t>
  </si>
  <si>
    <t>BV Wülfer Bexten</t>
  </si>
  <si>
    <t>08-108</t>
  </si>
  <si>
    <t>1. BPC Minden</t>
  </si>
  <si>
    <t>08-114</t>
  </si>
  <si>
    <t>Vohwinkeler STV</t>
  </si>
  <si>
    <t>08-115</t>
  </si>
  <si>
    <t>Brühler TV</t>
  </si>
  <si>
    <t>08-116</t>
  </si>
  <si>
    <t>BF Pont</t>
  </si>
  <si>
    <t>08-001</t>
  </si>
  <si>
    <t>PC La Différence Ahlen</t>
  </si>
  <si>
    <t>09-001</t>
  </si>
  <si>
    <t>09-002</t>
  </si>
  <si>
    <t>09-003</t>
  </si>
  <si>
    <t>1. PC Bad Neuenahr-Ahrweiler</t>
  </si>
  <si>
    <t>09-004</t>
  </si>
  <si>
    <t>PC Speyer 1992</t>
  </si>
  <si>
    <t>09-006</t>
  </si>
  <si>
    <t>PC Bacharach 1994</t>
  </si>
  <si>
    <t>09-007</t>
  </si>
  <si>
    <t>PC Bad Kreuznach</t>
  </si>
  <si>
    <t>09-008</t>
  </si>
  <si>
    <t>1. Lauterer BC Otterbach</t>
  </si>
  <si>
    <t>09-009</t>
  </si>
  <si>
    <t>09-010</t>
  </si>
  <si>
    <t>09-011</t>
  </si>
  <si>
    <t>BC Trier</t>
  </si>
  <si>
    <t>09-012</t>
  </si>
  <si>
    <t>TC Neuburg</t>
  </si>
  <si>
    <t>09-013</t>
  </si>
  <si>
    <t>Port. SuKV Bad Kreuznach</t>
  </si>
  <si>
    <t>09-014</t>
  </si>
  <si>
    <t>SV Birkweiler 1925</t>
  </si>
  <si>
    <t>09-015</t>
  </si>
  <si>
    <t>DFG Ludwigshafen</t>
  </si>
  <si>
    <t>09-016</t>
  </si>
  <si>
    <t>1. BV Pirmasens 1999</t>
  </si>
  <si>
    <t>09-017</t>
  </si>
  <si>
    <t>Hochsteiner BC 1991</t>
  </si>
  <si>
    <t>09-018</t>
  </si>
  <si>
    <t>SV Kapellen-Drusweiler</t>
  </si>
  <si>
    <t>09-019</t>
  </si>
  <si>
    <t>DFF Harthausen-Uchizy</t>
  </si>
  <si>
    <t>09-020</t>
  </si>
  <si>
    <t>BC Landau</t>
  </si>
  <si>
    <t>09-021</t>
  </si>
  <si>
    <t>TV 1878 Waldmohr</t>
  </si>
  <si>
    <t>09-022</t>
  </si>
  <si>
    <t>09-023</t>
  </si>
  <si>
    <t>09-024</t>
  </si>
  <si>
    <t>09-025</t>
  </si>
  <si>
    <t>09-026</t>
  </si>
  <si>
    <t>PC Carreau Mayence</t>
  </si>
  <si>
    <t>09-027</t>
  </si>
  <si>
    <t>Petangue 07 Morbach</t>
  </si>
  <si>
    <t>09-029</t>
  </si>
  <si>
    <t>1. BC Tricolore Ludwigshafen</t>
  </si>
  <si>
    <t>09-031</t>
  </si>
  <si>
    <t>TSG 04 Trippstadt</t>
  </si>
  <si>
    <t>09-033</t>
  </si>
  <si>
    <t>ASV Höringen</t>
  </si>
  <si>
    <t>09-034</t>
  </si>
  <si>
    <t>09-036</t>
  </si>
  <si>
    <t>TSV 1908 Freckenfeld</t>
  </si>
  <si>
    <t>09-038</t>
  </si>
  <si>
    <t>TuS 1890 Koblenz-Niederberg</t>
  </si>
  <si>
    <t>09-039</t>
  </si>
  <si>
    <t>BF Hauenstein</t>
  </si>
  <si>
    <t>09-040</t>
  </si>
  <si>
    <t>BF Waldfischbach</t>
  </si>
  <si>
    <t>09-041</t>
  </si>
  <si>
    <t>09-044</t>
  </si>
  <si>
    <t>Landauer PC</t>
  </si>
  <si>
    <t>09-045</t>
  </si>
  <si>
    <t>TV Pforz-Maximiliansau 1901</t>
  </si>
  <si>
    <t>09-047</t>
  </si>
  <si>
    <t>BC Herxheim</t>
  </si>
  <si>
    <t>09-048</t>
  </si>
  <si>
    <t>BC Rheingrafenstein</t>
  </si>
  <si>
    <t>09-049</t>
  </si>
  <si>
    <t>1. BC Niederkirchen 04</t>
  </si>
  <si>
    <t>09-050</t>
  </si>
  <si>
    <t>SV 1920 Kübelberg</t>
  </si>
  <si>
    <t>09-051</t>
  </si>
  <si>
    <t>BF Wartbergbouler Alzey</t>
  </si>
  <si>
    <t>09-052</t>
  </si>
  <si>
    <t>SFC Nahetal</t>
  </si>
  <si>
    <t>09-054</t>
  </si>
  <si>
    <t>VFSK - 1900 Oppau</t>
  </si>
  <si>
    <t>09-055</t>
  </si>
  <si>
    <t>TSV 1882/1921 Flörsheim-Dalsheim</t>
  </si>
  <si>
    <t>10-001</t>
  </si>
  <si>
    <t>BC Saarlouis</t>
  </si>
  <si>
    <t>10-002</t>
  </si>
  <si>
    <t>BC Saarwellingen</t>
  </si>
  <si>
    <t>10-003</t>
  </si>
  <si>
    <t>BSG Nanteser Platz 1980 SB</t>
  </si>
  <si>
    <t>10-006</t>
  </si>
  <si>
    <t>BC Maldix Nalbach</t>
  </si>
  <si>
    <t>10-007</t>
  </si>
  <si>
    <t>CB Saarlouis</t>
  </si>
  <si>
    <t>10-009</t>
  </si>
  <si>
    <t>BC Eschberg 1980 Saarbrücken</t>
  </si>
  <si>
    <t>10-011</t>
  </si>
  <si>
    <t>PC Rodenhof Saarbrücken</t>
  </si>
  <si>
    <t>10-016</t>
  </si>
  <si>
    <t>BSG Berufsfeuerwehr Saarbrücken</t>
  </si>
  <si>
    <t>10-017</t>
  </si>
  <si>
    <t>PF Saarbrücken</t>
  </si>
  <si>
    <t>10-018</t>
  </si>
  <si>
    <t>Rasensportverein Ensdorf</t>
  </si>
  <si>
    <t>10-019</t>
  </si>
  <si>
    <t>PC 1985 Schwalbach</t>
  </si>
  <si>
    <t>10-020</t>
  </si>
  <si>
    <t>BC 1984 Völklingen-Fenne</t>
  </si>
  <si>
    <t>10-022</t>
  </si>
  <si>
    <t>BSG St. Wendel</t>
  </si>
  <si>
    <t>10-023</t>
  </si>
  <si>
    <t>PC Hanweiler</t>
  </si>
  <si>
    <t>10-024</t>
  </si>
  <si>
    <t>BC 1986 Großrosseln</t>
  </si>
  <si>
    <t>10-026</t>
  </si>
  <si>
    <t>BC Lebach</t>
  </si>
  <si>
    <t>10-027</t>
  </si>
  <si>
    <t>BF Honzrath</t>
  </si>
  <si>
    <t>10-028</t>
  </si>
  <si>
    <t>PC Messidor Saarbrücken</t>
  </si>
  <si>
    <t>10-029</t>
  </si>
  <si>
    <t>BC Saarlouis-Picard</t>
  </si>
  <si>
    <t>10-031</t>
  </si>
  <si>
    <t>BG Homburg</t>
  </si>
  <si>
    <t>10-033</t>
  </si>
  <si>
    <t>KSV 1907 Gersweiler</t>
  </si>
  <si>
    <t>10-035</t>
  </si>
  <si>
    <t>TV Saarlouis-Steinrausch</t>
  </si>
  <si>
    <t>10-039</t>
  </si>
  <si>
    <t>Ski- und Wanderverein Kirrberg</t>
  </si>
  <si>
    <t>10-040</t>
  </si>
  <si>
    <t>BF Dudweiler</t>
  </si>
  <si>
    <t>10-042</t>
  </si>
  <si>
    <t>BF 1991 Schwarzenholz</t>
  </si>
  <si>
    <t>10-043</t>
  </si>
  <si>
    <t>BC Siersburg</t>
  </si>
  <si>
    <t>10-044</t>
  </si>
  <si>
    <t>BC Bliesen-Winterbach</t>
  </si>
  <si>
    <t>10-045</t>
  </si>
  <si>
    <t>BG Eschberg</t>
  </si>
  <si>
    <t>10-048</t>
  </si>
  <si>
    <t>BSG 1992 Nunkirchen</t>
  </si>
  <si>
    <t>10-049</t>
  </si>
  <si>
    <t>TV 1886 Scheidt</t>
  </si>
  <si>
    <t>10-053</t>
  </si>
  <si>
    <t>BC ASI 1992 Merzig</t>
  </si>
  <si>
    <t>10-054</t>
  </si>
  <si>
    <t>PC 1994 Oberthal</t>
  </si>
  <si>
    <t>10-055</t>
  </si>
  <si>
    <t>BC 1994 Wemmetsweiler</t>
  </si>
  <si>
    <t>10-056</t>
  </si>
  <si>
    <t>Fußballverein 1907 Diefflen</t>
  </si>
  <si>
    <t>10-058</t>
  </si>
  <si>
    <t>Rohrer Boule-Freunde Reimsbach</t>
  </si>
  <si>
    <t>10-060</t>
  </si>
  <si>
    <t>BC Hüttigweiler</t>
  </si>
  <si>
    <t>10-061</t>
  </si>
  <si>
    <t>Bouchon Neunkirchen</t>
  </si>
  <si>
    <t>10-062</t>
  </si>
  <si>
    <t>BC Hierscheid</t>
  </si>
  <si>
    <t>10-063</t>
  </si>
  <si>
    <t>BF Wustweiler</t>
  </si>
  <si>
    <t>10-065</t>
  </si>
  <si>
    <t>TV Niedersalbach</t>
  </si>
  <si>
    <t>10-066</t>
  </si>
  <si>
    <t>BF Überherrn</t>
  </si>
  <si>
    <t>10-068</t>
  </si>
  <si>
    <t>BC Schiffweiler</t>
  </si>
  <si>
    <t>10-070</t>
  </si>
  <si>
    <t>Gruppo Bocce 1998 Dillingen</t>
  </si>
  <si>
    <t>10-071</t>
  </si>
  <si>
    <t>BC Rehlingen</t>
  </si>
  <si>
    <t>10-072</t>
  </si>
  <si>
    <t>PF Nunkirchen</t>
  </si>
  <si>
    <t>10-073</t>
  </si>
  <si>
    <t>SK Straßenbahn Saarbrücken</t>
  </si>
  <si>
    <t>10-074</t>
  </si>
  <si>
    <t>TV 1892 Schaffhausen</t>
  </si>
  <si>
    <t>10-075</t>
  </si>
  <si>
    <t>TV 1901 SLS-Beaumarais</t>
  </si>
  <si>
    <t>10-076</t>
  </si>
  <si>
    <t>BF Nonnweiler</t>
  </si>
  <si>
    <t>10-077</t>
  </si>
  <si>
    <t>BC Niedersalbach</t>
  </si>
  <si>
    <t>10-078</t>
  </si>
  <si>
    <t>Tennisclub Gresaubach</t>
  </si>
  <si>
    <t>10-079</t>
  </si>
  <si>
    <t>SSV  Eintracht Überherrn</t>
  </si>
  <si>
    <t>10-081</t>
  </si>
  <si>
    <t>SV 1930 Erbringen</t>
  </si>
  <si>
    <t>10-082</t>
  </si>
  <si>
    <t>TuS 1899 Ottenhausen</t>
  </si>
  <si>
    <t>14-001</t>
  </si>
  <si>
    <t>14-002</t>
  </si>
  <si>
    <t>14-003</t>
  </si>
  <si>
    <t>14-004</t>
  </si>
  <si>
    <t>15-001</t>
  </si>
  <si>
    <t>16-001</t>
  </si>
  <si>
    <t>Somnamboule Nordhausen</t>
  </si>
  <si>
    <t>16-006</t>
  </si>
  <si>
    <t>16-009</t>
  </si>
  <si>
    <t>Mach 13 - PF Erfurt</t>
  </si>
  <si>
    <t>Team</t>
  </si>
  <si>
    <t>Datei bitte speichern als:</t>
  </si>
  <si>
    <t>siehe Hinweis 2</t>
  </si>
  <si>
    <t>siehe Hinweis 1</t>
  </si>
  <si>
    <t>02-045</t>
  </si>
  <si>
    <t>BC Oettingen</t>
  </si>
  <si>
    <t>03-002</t>
  </si>
  <si>
    <t>Club Bouliste de Berlin</t>
  </si>
  <si>
    <t>07-421</t>
  </si>
  <si>
    <t>BC Neunkirchen-Seelscheid</t>
  </si>
  <si>
    <t>SetzQ</t>
  </si>
  <si>
    <t>sDoub</t>
  </si>
  <si>
    <t>sTrip</t>
  </si>
  <si>
    <t>sMixte</t>
  </si>
  <si>
    <t>sTete</t>
  </si>
  <si>
    <t>sFrau</t>
  </si>
  <si>
    <t>sVet</t>
  </si>
  <si>
    <t>sTir</t>
  </si>
  <si>
    <t>Setzbezug</t>
  </si>
  <si>
    <t>15</t>
  </si>
  <si>
    <t>???</t>
  </si>
  <si>
    <t>Setzplätze</t>
  </si>
  <si>
    <t>Formwahl</t>
  </si>
  <si>
    <t>SSF Stuttgart</t>
  </si>
  <si>
    <t>02-066</t>
  </si>
  <si>
    <t>BouPa München</t>
  </si>
  <si>
    <t>02-050</t>
  </si>
  <si>
    <t xml:space="preserve">FC Tegernheim </t>
  </si>
  <si>
    <t>02-008</t>
  </si>
  <si>
    <t>1. BC Germering</t>
  </si>
  <si>
    <t>02-064</t>
  </si>
  <si>
    <t>PC Straubing</t>
  </si>
  <si>
    <t>03-013</t>
  </si>
  <si>
    <t>03-004</t>
  </si>
  <si>
    <t>Verein der Saunafreunde Berlin</t>
  </si>
  <si>
    <t>07-411</t>
  </si>
  <si>
    <t>07-423</t>
  </si>
  <si>
    <t>09-056</t>
  </si>
  <si>
    <t>TSG Mittelbach-Hengstbach</t>
  </si>
  <si>
    <t>10-083</t>
  </si>
  <si>
    <t>Ost</t>
  </si>
  <si>
    <t>02-006</t>
  </si>
  <si>
    <t>BF Nabburg</t>
  </si>
  <si>
    <t>03-001</t>
  </si>
  <si>
    <t>boule devant berlin</t>
  </si>
  <si>
    <t>06-092</t>
  </si>
  <si>
    <t>Frankfurter Pétanque-Union</t>
  </si>
  <si>
    <t>07-255</t>
  </si>
  <si>
    <t>07-256</t>
  </si>
  <si>
    <t>07-258</t>
  </si>
  <si>
    <t>TSV Ahnsen</t>
  </si>
  <si>
    <t>07-259</t>
  </si>
  <si>
    <t>SG 05 Ronnenberg</t>
  </si>
  <si>
    <t>07-260</t>
  </si>
  <si>
    <t>07-313</t>
  </si>
  <si>
    <t>07-422</t>
  </si>
  <si>
    <t>07-424</t>
  </si>
  <si>
    <t>08-121</t>
  </si>
  <si>
    <t>TC Rot-Schwarz Köln-Neubrück</t>
  </si>
  <si>
    <t>08-122</t>
  </si>
  <si>
    <t>08-123</t>
  </si>
  <si>
    <t>BF Wermelskirchen</t>
  </si>
  <si>
    <t>08-124</t>
  </si>
  <si>
    <t>Boule am Bux Kamen</t>
  </si>
  <si>
    <t>08-125</t>
  </si>
  <si>
    <t>TS 1912 Mülheim-Ruhr-Saarn</t>
  </si>
  <si>
    <t>BSG 2008 Dillingen</t>
  </si>
  <si>
    <t>10-088</t>
  </si>
  <si>
    <r>
      <rPr>
        <b/>
        <sz val="9"/>
        <color indexed="8"/>
        <rFont val="Arial"/>
        <family val="2"/>
      </rPr>
      <t>5.</t>
    </r>
    <r>
      <rPr>
        <sz val="8"/>
        <color theme="1"/>
        <rFont val="Arial"/>
        <family val="2"/>
      </rPr>
      <t xml:space="preserve">
Beim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Rüberkopieren </t>
    </r>
    <r>
      <rPr>
        <sz val="8"/>
        <rFont val="Arial"/>
        <family val="2"/>
      </rPr>
      <t xml:space="preserve">von Daten aus aus der Zwischenablage hier den Befehl </t>
    </r>
    <r>
      <rPr>
        <sz val="8"/>
        <color indexed="10"/>
        <rFont val="Arial"/>
        <family val="2"/>
      </rPr>
      <t>"Start / Einfügen / Werte"</t>
    </r>
    <r>
      <rPr>
        <sz val="8"/>
        <rFont val="Arial"/>
        <family val="2"/>
      </rPr>
      <t xml:space="preserve"> verwenden. In Excel 2003 beim Befehl "Bearbeiten" / "Inhalte einfügen ..." die Option "Werte" wählen.</t>
    </r>
  </si>
  <si>
    <t>02-074</t>
  </si>
  <si>
    <t>SG Alzenau</t>
  </si>
  <si>
    <t>03-007</t>
  </si>
  <si>
    <t>boule 36</t>
  </si>
  <si>
    <t>PSG Mannheim</t>
  </si>
  <si>
    <t>02-012</t>
  </si>
  <si>
    <t>Pétanque-Cooperative Sauerlach</t>
  </si>
  <si>
    <t>02-022</t>
  </si>
  <si>
    <t>1. PC Goggolori Weilheim</t>
  </si>
  <si>
    <t>02-070</t>
  </si>
  <si>
    <t>BCI Röthenbach</t>
  </si>
  <si>
    <t>05-019</t>
  </si>
  <si>
    <t>Bin Park Bergedorf</t>
  </si>
  <si>
    <t>11-042</t>
  </si>
  <si>
    <t>Boule Dogs Büchen</t>
  </si>
  <si>
    <t>11-044</t>
  </si>
  <si>
    <t>Bouleros Bad Schwartau</t>
  </si>
  <si>
    <t>14-005</t>
  </si>
  <si>
    <t>Rumkugeln Dresden</t>
  </si>
  <si>
    <t>Liz-Nr.</t>
  </si>
  <si>
    <t>07-111</t>
  </si>
  <si>
    <t>07-219</t>
  </si>
  <si>
    <t>07-261</t>
  </si>
  <si>
    <t>SSC Incognito 12 Hameln</t>
  </si>
  <si>
    <t>07-262</t>
  </si>
  <si>
    <t>07-314</t>
  </si>
  <si>
    <t>08-127</t>
  </si>
  <si>
    <t>TuS 04 Düsseldorf-Eller</t>
  </si>
  <si>
    <t>08-129</t>
  </si>
  <si>
    <t>08-130</t>
  </si>
  <si>
    <t>TuS Gohfeld von 1910</t>
  </si>
  <si>
    <t>08-131</t>
  </si>
  <si>
    <t>Viersener PC</t>
  </si>
  <si>
    <t>10-032</t>
  </si>
  <si>
    <t>BC 1989 Heidstock</t>
  </si>
  <si>
    <t>10-047</t>
  </si>
  <si>
    <t>BF Beckingen</t>
  </si>
  <si>
    <t>10-051</t>
  </si>
  <si>
    <t>BC Steinbach</t>
  </si>
  <si>
    <t>10-052</t>
  </si>
  <si>
    <t>SV Hülzweiler</t>
  </si>
  <si>
    <t>10-064</t>
  </si>
  <si>
    <t>TV Quierschied</t>
  </si>
  <si>
    <t>10-069</t>
  </si>
  <si>
    <t>BC Lisdorf</t>
  </si>
  <si>
    <t>10-085</t>
  </si>
  <si>
    <t>BF Ostertal</t>
  </si>
  <si>
    <t>10-086</t>
  </si>
  <si>
    <t>TV 1861 St. Wendel</t>
  </si>
  <si>
    <t>10-087</t>
  </si>
  <si>
    <t>TF 1980 Oppen</t>
  </si>
  <si>
    <t>10-089</t>
  </si>
  <si>
    <t>„Die Outdoor’er“ St. Ingbert</t>
  </si>
  <si>
    <t>10-090</t>
  </si>
  <si>
    <t>Senioren-SG Saarbrücken</t>
  </si>
  <si>
    <t>11-050</t>
  </si>
  <si>
    <t>Lübecker BC</t>
  </si>
  <si>
    <t>Landesverband auswählen</t>
  </si>
  <si>
    <t>Verantwortlicher vor Ort</t>
  </si>
  <si>
    <t>SSV Neureut</t>
  </si>
  <si>
    <t>TSV 1860 Fürth</t>
  </si>
  <si>
    <t>02-072</t>
  </si>
  <si>
    <t>KGB Nürnberg</t>
  </si>
  <si>
    <t>02-075</t>
  </si>
  <si>
    <t>TV Etterzhausen</t>
  </si>
  <si>
    <t>Bouledozers Berlin</t>
  </si>
  <si>
    <t>06-094</t>
  </si>
  <si>
    <t>1. PC Rüsselsheim</t>
  </si>
  <si>
    <t>06-095</t>
  </si>
  <si>
    <t>Pétanque Ehingen Freundeskreis 13</t>
  </si>
  <si>
    <t>01-142</t>
  </si>
  <si>
    <t>Boule Team Hohenlohe</t>
  </si>
  <si>
    <t>01-143</t>
  </si>
  <si>
    <t>02-052</t>
  </si>
  <si>
    <t>Schweinfurt CP 03</t>
  </si>
  <si>
    <t>05-020</t>
  </si>
  <si>
    <t>Charlatanque Hamburg</t>
  </si>
  <si>
    <t>05-021</t>
  </si>
  <si>
    <t>BC de Sankt Pauli</t>
  </si>
  <si>
    <t>05-022</t>
  </si>
  <si>
    <t>Hot Club Ottensen</t>
  </si>
  <si>
    <t>06-093</t>
  </si>
  <si>
    <t>06-096</t>
  </si>
  <si>
    <t>08-118</t>
  </si>
  <si>
    <t>TC77 Düsseldorf-Wersten</t>
  </si>
  <si>
    <t>08-128</t>
  </si>
  <si>
    <t>DJK Delbrück</t>
  </si>
  <si>
    <t>08-132</t>
  </si>
  <si>
    <t>DJK Agon 08 - Mörsenbroicher SV</t>
  </si>
  <si>
    <t>08-133</t>
  </si>
  <si>
    <t>TV Jahn Rheine 1885</t>
  </si>
  <si>
    <t>08-134</t>
  </si>
  <si>
    <t>Siegen aux boules</t>
  </si>
  <si>
    <t>08-135</t>
  </si>
  <si>
    <t>PC 04 Hückeswagen</t>
  </si>
  <si>
    <t>09-046</t>
  </si>
  <si>
    <t>1. PC Worms Milites Gloriosi</t>
  </si>
  <si>
    <t>09-061</t>
  </si>
  <si>
    <t>TV Feldkirchen 1886</t>
  </si>
  <si>
    <t>09-063</t>
  </si>
  <si>
    <t>TV Weißenthurm</t>
  </si>
  <si>
    <t>09-064</t>
  </si>
  <si>
    <t>Palatinat-Pétanque</t>
  </si>
  <si>
    <t>11-021</t>
  </si>
  <si>
    <t>Boule Terrier Viöl</t>
  </si>
  <si>
    <t>13-003</t>
  </si>
  <si>
    <t>Wismar Hafenspitze Boule</t>
  </si>
  <si>
    <t>&lt; optional</t>
  </si>
  <si>
    <t>02-014</t>
  </si>
  <si>
    <t>PF SV Wetzelsberg</t>
  </si>
  <si>
    <t>02-025</t>
  </si>
  <si>
    <t>BF Vaterstetten</t>
  </si>
  <si>
    <t>02-085</t>
  </si>
  <si>
    <t>München SG elf</t>
  </si>
  <si>
    <t>04-006</t>
  </si>
  <si>
    <t>07-113</t>
  </si>
  <si>
    <t>07-263</t>
  </si>
  <si>
    <t>07-316</t>
  </si>
  <si>
    <t>07-425</t>
  </si>
  <si>
    <t>07-428</t>
  </si>
  <si>
    <t>07-429</t>
  </si>
  <si>
    <t>14-006</t>
  </si>
  <si>
    <t>14-007</t>
  </si>
  <si>
    <t>16-008</t>
  </si>
  <si>
    <t>LV</t>
  </si>
  <si>
    <r>
      <rPr>
        <sz val="14"/>
        <color indexed="51"/>
        <rFont val="Arial"/>
        <family val="2"/>
      </rPr>
      <t>[</t>
    </r>
    <r>
      <rPr>
        <sz val="14"/>
        <color indexed="8"/>
        <rFont val="Arial"/>
        <family val="2"/>
      </rPr>
      <t xml:space="preserve"> </t>
    </r>
    <r>
      <rPr>
        <sz val="14"/>
        <color indexed="9"/>
        <rFont val="Arial"/>
        <family val="2"/>
      </rPr>
      <t>Hinweise</t>
    </r>
    <r>
      <rPr>
        <sz val="14"/>
        <color indexed="8"/>
        <rFont val="Arial"/>
        <family val="2"/>
      </rPr>
      <t xml:space="preserve"> </t>
    </r>
    <r>
      <rPr>
        <sz val="14"/>
        <color indexed="51"/>
        <rFont val="Arial"/>
        <family val="2"/>
      </rPr>
      <t>]</t>
    </r>
  </si>
  <si>
    <t>Triplette 55+</t>
  </si>
  <si>
    <t>01-144</t>
  </si>
  <si>
    <t>01-145</t>
  </si>
  <si>
    <t>01-146</t>
  </si>
  <si>
    <t>TSV Neudorf</t>
  </si>
  <si>
    <t>01-147</t>
  </si>
  <si>
    <t>01-148</t>
  </si>
  <si>
    <t>02-024</t>
  </si>
  <si>
    <t>BF Diedorf</t>
  </si>
  <si>
    <t>02-028</t>
  </si>
  <si>
    <t>BC Bad Kissingen</t>
  </si>
  <si>
    <t>02-029</t>
  </si>
  <si>
    <t>1. BC Marktheidenfeld</t>
  </si>
  <si>
    <t>02-030</t>
  </si>
  <si>
    <t>Schwabmünchner Park-Bouler</t>
  </si>
  <si>
    <t>02-041</t>
  </si>
  <si>
    <t>DFG Bayreuth</t>
  </si>
  <si>
    <t>02-044</t>
  </si>
  <si>
    <t>PC Ingolstadt</t>
  </si>
  <si>
    <t>02-048</t>
  </si>
  <si>
    <t>FC Viehhausen</t>
  </si>
  <si>
    <t>02-057</t>
  </si>
  <si>
    <t>TSV 1899 Röthenbach</t>
  </si>
  <si>
    <t>02-059</t>
  </si>
  <si>
    <t>Nebenbouler Ingolstadt</t>
  </si>
  <si>
    <t>02-060</t>
  </si>
  <si>
    <t>PC Neuburg</t>
  </si>
  <si>
    <t>02-062</t>
  </si>
  <si>
    <t>Pétanque Lohr am Main</t>
  </si>
  <si>
    <t>02-067</t>
  </si>
  <si>
    <t>1. Lindauer PC</t>
  </si>
  <si>
    <t>02-069</t>
  </si>
  <si>
    <t>Freie TUS Regensburg</t>
  </si>
  <si>
    <t>02-071</t>
  </si>
  <si>
    <t>BSSV Kaufbeuren</t>
  </si>
  <si>
    <t>02-073</t>
  </si>
  <si>
    <t>Bibertbouler Zirndorf</t>
  </si>
  <si>
    <t>02-077</t>
  </si>
  <si>
    <t>SG Rhön-Bouler</t>
  </si>
  <si>
    <t>02-078</t>
  </si>
  <si>
    <t>BF Fürth</t>
  </si>
  <si>
    <t>02-079</t>
  </si>
  <si>
    <t>BF Füssen</t>
  </si>
  <si>
    <t>02-080</t>
  </si>
  <si>
    <t>BF Lenting</t>
  </si>
  <si>
    <t>02-084</t>
  </si>
  <si>
    <t>Hedonia München</t>
  </si>
  <si>
    <t>04-002</t>
  </si>
  <si>
    <t>BfFnl Bremen</t>
  </si>
  <si>
    <t>TuRa Bremen</t>
  </si>
  <si>
    <t>07-112</t>
  </si>
  <si>
    <t>07-265</t>
  </si>
  <si>
    <t>07-315</t>
  </si>
  <si>
    <t>07-317</t>
  </si>
  <si>
    <t>08-137</t>
  </si>
  <si>
    <t>Pétanque-Freunde Davert</t>
  </si>
  <si>
    <t>08-138</t>
  </si>
  <si>
    <t>09-035</t>
  </si>
  <si>
    <t>1. PC Les Amis de Boule Wachenheim</t>
  </si>
  <si>
    <t>09-057</t>
  </si>
  <si>
    <t xml:space="preserve">DFG Club Eaubonne Budenheim </t>
  </si>
  <si>
    <t>09-058</t>
  </si>
  <si>
    <t>TV Rödersheim 1897</t>
  </si>
  <si>
    <t>09-059</t>
  </si>
  <si>
    <t>ASV Winnweiler</t>
  </si>
  <si>
    <t>09-065</t>
  </si>
  <si>
    <t>TuS 1953 Sörgenloch</t>
  </si>
  <si>
    <t>09-066</t>
  </si>
  <si>
    <t>Les petites Trier</t>
  </si>
  <si>
    <t>09-067</t>
  </si>
  <si>
    <t>TuS Ahrweiler 1898</t>
  </si>
  <si>
    <t>09-070</t>
  </si>
  <si>
    <t>DJK Jahnschar Mudersbach</t>
  </si>
  <si>
    <t>10-091</t>
  </si>
  <si>
    <t>DJK Griesborn</t>
  </si>
  <si>
    <t>FC Friedrichshafen</t>
  </si>
  <si>
    <t>07-266</t>
  </si>
  <si>
    <t>BF Exten</t>
  </si>
  <si>
    <r>
      <rPr>
        <b/>
        <sz val="8"/>
        <color indexed="8"/>
        <rFont val="Arial"/>
        <family val="2"/>
      </rPr>
      <t xml:space="preserve">3. </t>
    </r>
    <r>
      <rPr>
        <sz val="8"/>
        <color theme="1"/>
        <rFont val="Arial"/>
        <family val="2"/>
      </rPr>
      <t xml:space="preserve">
</t>
    </r>
    <r>
      <rPr>
        <b/>
        <sz val="8"/>
        <color indexed="10"/>
        <rFont val="Arial"/>
        <family val="2"/>
      </rPr>
      <t>Gesetzte Teams</t>
    </r>
    <r>
      <rPr>
        <b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sind rechts 
mit </t>
    </r>
    <r>
      <rPr>
        <b/>
        <sz val="8"/>
        <color indexed="23"/>
        <rFont val="Arial"/>
        <family val="2"/>
      </rPr>
      <t>◄</t>
    </r>
    <r>
      <rPr>
        <b/>
        <sz val="8"/>
        <color indexed="17"/>
        <rFont val="Arial"/>
        <family val="2"/>
      </rPr>
      <t xml:space="preserve"> </t>
    </r>
    <r>
      <rPr>
        <sz val="8"/>
        <color indexed="8"/>
        <rFont val="Arial"/>
        <family val="2"/>
      </rPr>
      <t>gekennzeichnet. Sie stehen stets bei den niedrigsten Start-nummern des jeweiligen Aufgebots. Den Landesverbänden obliegt es, 
ihre besten Teams unter diesen Startnummern zu melden. Gesetzte Teams treffen im Poule nur auf ungesetzte Teams.</t>
    </r>
  </si>
  <si>
    <t>06-097</t>
  </si>
  <si>
    <t>FV Alter Wasserturm Witzhelden</t>
  </si>
  <si>
    <t>11-045</t>
  </si>
  <si>
    <t>BSV Lübeck</t>
  </si>
  <si>
    <t>11-046</t>
  </si>
  <si>
    <t>Tarup UF Pétanque</t>
  </si>
  <si>
    <r>
      <rPr>
        <b/>
        <sz val="8"/>
        <color indexed="8"/>
        <rFont val="Arial"/>
        <family val="2"/>
      </rPr>
      <t>1.</t>
    </r>
    <r>
      <rPr>
        <sz val="8"/>
        <color theme="1"/>
        <rFont val="Arial"/>
        <family val="2"/>
      </rPr>
      <t xml:space="preserve">
Die Angaben zu </t>
    </r>
    <r>
      <rPr>
        <sz val="8"/>
        <color indexed="10"/>
        <rFont val="Arial"/>
        <family val="2"/>
      </rPr>
      <t>Verein und LV</t>
    </r>
    <r>
      <rPr>
        <sz val="8"/>
        <color theme="1"/>
        <rFont val="Arial"/>
        <family val="2"/>
      </rPr>
      <t xml:space="preserve"> werden in der Regel automatisch erzeugt. Andernfalls die hinterlegte Formel einfach überschreiben.</t>
    </r>
  </si>
  <si>
    <t>Tête-à-tête</t>
  </si>
  <si>
    <t>Tir de précision</t>
  </si>
  <si>
    <t>01-149</t>
  </si>
  <si>
    <t>01-151</t>
  </si>
  <si>
    <t>01-152</t>
  </si>
  <si>
    <t>01-153</t>
  </si>
  <si>
    <t>01-154</t>
  </si>
  <si>
    <t xml:space="preserve">PC Gottmadingen e.V. </t>
  </si>
  <si>
    <t>02-086</t>
  </si>
  <si>
    <t>PC Roßtal</t>
  </si>
  <si>
    <t>02-087</t>
  </si>
  <si>
    <t>München BC Jahn</t>
  </si>
  <si>
    <t>02-088</t>
  </si>
  <si>
    <t>OBG Lauf</t>
  </si>
  <si>
    <t>02-097</t>
  </si>
  <si>
    <t>TSV Ringheim</t>
  </si>
  <si>
    <t>07-115</t>
  </si>
  <si>
    <t>07-242</t>
  </si>
  <si>
    <t>07-267</t>
  </si>
  <si>
    <t>07-318</t>
  </si>
  <si>
    <t>07-427</t>
  </si>
  <si>
    <t>08-140</t>
  </si>
  <si>
    <t>SuS 08 Krefeld</t>
  </si>
  <si>
    <t>08-141</t>
  </si>
  <si>
    <t>TV Germania 1876 Kaiserau</t>
  </si>
  <si>
    <t>08-142</t>
  </si>
  <si>
    <t>BPC Geseke</t>
  </si>
  <si>
    <t>08-143</t>
  </si>
  <si>
    <t>PK Freckenhorst-Pavilly</t>
  </si>
  <si>
    <t>09-069</t>
  </si>
  <si>
    <t>SV Meckenbach</t>
  </si>
  <si>
    <t>09-071</t>
  </si>
  <si>
    <t>TV Edigheim</t>
  </si>
  <si>
    <t>09-072</t>
  </si>
  <si>
    <t>BC Ebernburg Am Rotenfels</t>
  </si>
  <si>
    <t>qTirF</t>
  </si>
  <si>
    <t>sTirF</t>
  </si>
  <si>
    <t>1. BC Happy Metal Heubach</t>
  </si>
  <si>
    <t>SG Terra Libre Ravensburg</t>
  </si>
  <si>
    <t>BC Fessenbacchus Offenburg</t>
  </si>
  <si>
    <t>BF Cochonnet Tuttlingen</t>
  </si>
  <si>
    <t>Boule-SG Le cochonnet Schopfheim</t>
  </si>
  <si>
    <t>01-150</t>
  </si>
  <si>
    <t>Allstars Rhein-Neckar Schwetzingen</t>
  </si>
  <si>
    <t>Marburger BC Le Carreau</t>
  </si>
  <si>
    <t>SG Claque la Boule Lauterbach</t>
  </si>
  <si>
    <t>06-098</t>
  </si>
  <si>
    <t>06-099</t>
  </si>
  <si>
    <t>BC Le Village Bochum-Stiepel</t>
  </si>
  <si>
    <t>1. BC Pétanque Bad Godesberg</t>
  </si>
  <si>
    <t>TV Eintracht 1898 Lünern/Stockum</t>
  </si>
  <si>
    <t>TuS 06 Westfälische Eiche Anröchte</t>
  </si>
  <si>
    <t>PV Boule de Borcette</t>
  </si>
  <si>
    <t>PC Les Loups Leverkusen</t>
  </si>
  <si>
    <t>TG Stürzelberg</t>
  </si>
  <si>
    <t>08-139</t>
  </si>
  <si>
    <t>Vorhaller Turn- und Spielverein von 1879</t>
  </si>
  <si>
    <t>08-144</t>
  </si>
  <si>
    <t>TuSG 1881 Sprockhövel</t>
  </si>
  <si>
    <t>08-145</t>
  </si>
  <si>
    <t>SSV Kolpingstadt Kerpen</t>
  </si>
  <si>
    <t>08-146</t>
  </si>
  <si>
    <t>Absolute Boule Freunde Club Köln</t>
  </si>
  <si>
    <t>08-147</t>
  </si>
  <si>
    <t>SuS DJK 1930 Gohr</t>
  </si>
  <si>
    <t>BF Le Cochonnet Rockenhausen</t>
  </si>
  <si>
    <t>PC Nebenbouhler Koblenz</t>
  </si>
  <si>
    <t>BC Wilde Wutz Wörstadt</t>
  </si>
  <si>
    <t>Bornheimer BC Nooh Draa</t>
  </si>
  <si>
    <t>BC Knapp Denäwe Essingen</t>
  </si>
  <si>
    <t>1. PC Rheinbouler Worms</t>
  </si>
  <si>
    <t>Ottersheimer Bärenbouler</t>
  </si>
  <si>
    <t>TSG 1861 Grünstadt Haardtbouler</t>
  </si>
  <si>
    <t>BC Saubrenner Wittlich</t>
  </si>
  <si>
    <t>BF au fer Hirzweiler</t>
  </si>
  <si>
    <t>10-092</t>
  </si>
  <si>
    <t>BV 2013 Schmelz</t>
  </si>
  <si>
    <t>10-093</t>
  </si>
  <si>
    <t>Hokuta Bous</t>
  </si>
  <si>
    <t>Tir de précision Frauen</t>
  </si>
  <si>
    <t>Tir-fem</t>
  </si>
  <si>
    <t>02-098</t>
  </si>
  <si>
    <t>SV 1971 Schnackenwerth</t>
  </si>
  <si>
    <t>02-099</t>
  </si>
  <si>
    <t>VSV Kemnath</t>
  </si>
  <si>
    <t>02-100</t>
  </si>
  <si>
    <t>TSV Freilassing</t>
  </si>
  <si>
    <t>07-110</t>
  </si>
  <si>
    <t>07-114</t>
  </si>
  <si>
    <t>07-116</t>
  </si>
  <si>
    <t>07-222</t>
  </si>
  <si>
    <t>07-268</t>
  </si>
  <si>
    <t>07-307</t>
  </si>
  <si>
    <t>SuN Lüneburger Heide</t>
  </si>
  <si>
    <t>07-319</t>
  </si>
  <si>
    <t>07-415</t>
  </si>
  <si>
    <t>07-418</t>
  </si>
  <si>
    <t>07-426</t>
  </si>
  <si>
    <t>07-430</t>
  </si>
  <si>
    <t>07-431</t>
  </si>
  <si>
    <t>07-432</t>
  </si>
  <si>
    <t>09-030</t>
  </si>
  <si>
    <t>Freie Mainzer SG</t>
  </si>
  <si>
    <t>09-073</t>
  </si>
  <si>
    <t>VSK Germania Niederfeld</t>
  </si>
  <si>
    <t>07-117</t>
  </si>
  <si>
    <t>07-118</t>
  </si>
  <si>
    <t>DFG Wolfenbüttel e.V.</t>
  </si>
  <si>
    <t>07-119</t>
  </si>
  <si>
    <t>07-264</t>
  </si>
  <si>
    <t>ETSV Haste v. 1913 e.V.</t>
  </si>
  <si>
    <t>07-269</t>
  </si>
  <si>
    <t>07-270</t>
  </si>
  <si>
    <t>FC Burgwedel von 1950 e.V.</t>
  </si>
  <si>
    <t>07-271</t>
  </si>
  <si>
    <t>Lehrter Pétanque/Boule Gruppe e.V.</t>
  </si>
  <si>
    <t>07-272</t>
  </si>
  <si>
    <t>07-273</t>
  </si>
  <si>
    <t>07-274</t>
  </si>
  <si>
    <t>MTV Engelbostel - Schulenburg von 1907 e.V.</t>
  </si>
  <si>
    <t>07-275</t>
  </si>
  <si>
    <t>TV Schmalförden 1913 e.V.</t>
  </si>
  <si>
    <t>07-308</t>
  </si>
  <si>
    <t>Sport- und Naturistenbund Stade e.V.</t>
  </si>
  <si>
    <t>07-320</t>
  </si>
  <si>
    <t>07-321</t>
  </si>
  <si>
    <t>Faire les Boules Hohnstorf/Elbe e.V.</t>
  </si>
  <si>
    <t>07-322</t>
  </si>
  <si>
    <t>Turn- und Sportgemeinschaft Burhave e.V.</t>
  </si>
  <si>
    <t>07-433</t>
  </si>
  <si>
    <t>SV Eintracht Nordhorn e.V.</t>
  </si>
  <si>
    <t>07-434</t>
  </si>
  <si>
    <t>VfL Weiße Elf 1919 Nordhorn e.V.</t>
  </si>
  <si>
    <t>07-435</t>
  </si>
  <si>
    <t>07-436</t>
  </si>
  <si>
    <t>08-148</t>
  </si>
  <si>
    <t>08-149</t>
  </si>
  <si>
    <t>08-150</t>
  </si>
  <si>
    <t>08-151</t>
  </si>
  <si>
    <t>08-152</t>
  </si>
  <si>
    <t>08-153</t>
  </si>
  <si>
    <t>08-154</t>
  </si>
  <si>
    <t>Dünnwalder Turnverein 1905</t>
  </si>
  <si>
    <t>Carreau Bochum Sportgemeinschaft e.V.</t>
  </si>
  <si>
    <t>Tennisclub Isselburg</t>
  </si>
  <si>
    <t>Turnclub Sterkrade 1869 Oberhausen</t>
  </si>
  <si>
    <t>TV Ensen-Westhoven 07</t>
  </si>
  <si>
    <t>Gerresheimer Kugel Runde</t>
  </si>
  <si>
    <t>Verein der Freunde und Förderer des SV Menden 1912</t>
  </si>
  <si>
    <t>01-156</t>
  </si>
  <si>
    <t>01-157</t>
  </si>
  <si>
    <t>01-158</t>
  </si>
  <si>
    <t>01-159</t>
  </si>
  <si>
    <t>01-161</t>
  </si>
  <si>
    <t>01-163</t>
  </si>
  <si>
    <t>01-164</t>
  </si>
  <si>
    <t>01-165</t>
  </si>
  <si>
    <t>06-100</t>
  </si>
  <si>
    <t>06-101</t>
  </si>
  <si>
    <t>06-102</t>
  </si>
  <si>
    <t>06-103</t>
  </si>
  <si>
    <t>08-155</t>
  </si>
  <si>
    <t>08-156</t>
  </si>
  <si>
    <t>08-157</t>
  </si>
  <si>
    <t>08-158</t>
  </si>
  <si>
    <t>08-159</t>
  </si>
  <si>
    <t>Eisenbahner-Sportverein Wuppertal West 1926 e.V.</t>
  </si>
  <si>
    <t>Pétanque Club Zons 2020 e.V.</t>
  </si>
  <si>
    <t>Turn- und Sportverein Bommern v. 1879 e.V.</t>
  </si>
  <si>
    <t>DJK Kleinenbroich 1951 e.V.</t>
  </si>
  <si>
    <t>Tennis-Sportgemeinschaft Blau-Weiß Düsseldorf e.V.</t>
  </si>
  <si>
    <r>
      <rPr>
        <b/>
        <sz val="9"/>
        <color indexed="8"/>
        <rFont val="Arial"/>
        <family val="2"/>
      </rPr>
      <t>2.</t>
    </r>
    <r>
      <rPr>
        <sz val="8"/>
        <color theme="1"/>
        <rFont val="Arial"/>
        <family val="2"/>
      </rPr>
      <t xml:space="preserve">
Die Angaben zu Geburtsjahr und Geschlecht sind </t>
    </r>
    <r>
      <rPr>
        <sz val="8"/>
        <color indexed="10"/>
        <rFont val="Arial"/>
        <family val="2"/>
      </rPr>
      <t>Voraussetzung</t>
    </r>
    <r>
      <rPr>
        <sz val="8"/>
        <color theme="1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für </t>
    </r>
    <r>
      <rPr>
        <sz val="8"/>
        <color theme="1"/>
        <rFont val="Arial"/>
        <family val="2"/>
      </rPr>
      <t xml:space="preserve">die Aufnahme der Spieler/innen in die </t>
    </r>
    <r>
      <rPr>
        <sz val="8"/>
        <color indexed="10"/>
        <rFont val="Arial"/>
        <family val="2"/>
      </rPr>
      <t>DPV-Rangliste.</t>
    </r>
  </si>
  <si>
    <t>geschaeftsstelle@petanque-dpv.de</t>
  </si>
  <si>
    <t>01-166</t>
  </si>
  <si>
    <t>Sportfreunde Friedrichshafen e.V.</t>
  </si>
  <si>
    <t>01-167</t>
  </si>
  <si>
    <t>TSG Seckenheim e.V.</t>
  </si>
  <si>
    <t>01-168</t>
  </si>
  <si>
    <t>Fit &amp; Fun Niefern e.V.</t>
  </si>
  <si>
    <t>01-169</t>
  </si>
  <si>
    <t>Wagbach-Bouler Altlußheim 2020 e.V.</t>
  </si>
  <si>
    <t>02-112</t>
  </si>
  <si>
    <t>Pétanque München</t>
  </si>
  <si>
    <t>05-023</t>
  </si>
  <si>
    <t>FCV Harburg</t>
  </si>
  <si>
    <t>11-058</t>
  </si>
  <si>
    <t>Boulefreunde Fehmarn e.V.</t>
  </si>
  <si>
    <t>11-059</t>
  </si>
  <si>
    <t>PSG Elemshorn</t>
  </si>
  <si>
    <t>14-008</t>
  </si>
  <si>
    <t>10-094</t>
  </si>
  <si>
    <t>10-095</t>
  </si>
  <si>
    <t>10-096</t>
  </si>
  <si>
    <t>10-097</t>
  </si>
  <si>
    <t>10-098</t>
  </si>
  <si>
    <t>Boule KG Sitterswald</t>
  </si>
  <si>
    <t>DJK Ensheim</t>
  </si>
  <si>
    <t>Boule-Freunde Brotdorf e.V.</t>
  </si>
  <si>
    <t>Boule-Freunde "Schwarze 13" Faha e.V.</t>
  </si>
  <si>
    <t>DJK 1910 Bous</t>
  </si>
  <si>
    <t>08-160</t>
  </si>
  <si>
    <t>Turngemeinde Harkort 1861 e.V.</t>
  </si>
  <si>
    <t>08-161</t>
  </si>
  <si>
    <t>08-162</t>
  </si>
  <si>
    <t>08-163</t>
  </si>
  <si>
    <t>08-164</t>
  </si>
  <si>
    <t>08-165</t>
  </si>
  <si>
    <t>FC Adler Nierst 1974 e.V.</t>
  </si>
  <si>
    <t>F.C. Concordia 1919 e.V.</t>
  </si>
  <si>
    <t>Verein für Bewegungsspiele 1920 Fabbenstedt e.V.</t>
  </si>
  <si>
    <t>Sportverein (SV) Thomasstadt 09/24 e.V. Kempen</t>
  </si>
  <si>
    <t>Mellinghofer Turnverein von 1893 e. V.</t>
  </si>
  <si>
    <t>06-104</t>
  </si>
  <si>
    <t>06-105</t>
  </si>
  <si>
    <t>15-002</t>
  </si>
  <si>
    <t>06-116</t>
  </si>
  <si>
    <t xml:space="preserve">BC Bischemer BouliGäns’ e.V. </t>
  </si>
  <si>
    <t>Pétanque-Verein Hain-Gründau</t>
  </si>
  <si>
    <t>01-155</t>
  </si>
  <si>
    <t>Sportclub Mengen e.V.</t>
  </si>
  <si>
    <t>01-141</t>
  </si>
  <si>
    <t>TSG 1873 Eislingen e.V.</t>
  </si>
  <si>
    <t>01-160</t>
  </si>
  <si>
    <t>FSV Waiblingen e.V.</t>
  </si>
  <si>
    <t>01-162</t>
  </si>
  <si>
    <t>TSV Heimsheim</t>
  </si>
  <si>
    <t>01-170</t>
  </si>
  <si>
    <t>VfL Ulm/Neu-Ulm e.V.</t>
  </si>
  <si>
    <t>01-171</t>
  </si>
  <si>
    <t>SG Rüppurr e.V.</t>
  </si>
  <si>
    <t>01-172</t>
  </si>
  <si>
    <t>VfR Rheinsheim 1945 e.V.</t>
  </si>
  <si>
    <t>01-173</t>
  </si>
  <si>
    <t>SSV Ulm 1846 e.V.</t>
  </si>
  <si>
    <t>01-174</t>
  </si>
  <si>
    <t>TSG Backnang 1846 TuS e.V.</t>
  </si>
  <si>
    <t>03-014</t>
  </si>
  <si>
    <t>Chaboulis</t>
  </si>
  <si>
    <t xml:space="preserve">SG 1927 Marborn e.V. </t>
  </si>
  <si>
    <t>06-110</t>
  </si>
  <si>
    <t>07-120</t>
  </si>
  <si>
    <t>TSV Blau Weiß Adelebsen 1895 e.V.</t>
  </si>
  <si>
    <t>07-230</t>
  </si>
  <si>
    <t>BSG Laatzen e.V.</t>
  </si>
  <si>
    <t>07-257</t>
  </si>
  <si>
    <t>Boule Club Exten e.V.</t>
  </si>
  <si>
    <t>07-276</t>
  </si>
  <si>
    <t>Gymnastikverein Reppner e.V.</t>
  </si>
  <si>
    <t>07-277</t>
  </si>
  <si>
    <t>TuS Varrel e.V.</t>
  </si>
  <si>
    <t>07-278</t>
  </si>
  <si>
    <t>SV Fuhrberg von 1954 e.V.</t>
  </si>
  <si>
    <t>07-279</t>
  </si>
  <si>
    <t>SVD Auhagen von 1982 e.V.</t>
  </si>
  <si>
    <t>07-280</t>
  </si>
  <si>
    <t>TSV Saxonia Hannover von 1912 e.V.</t>
  </si>
  <si>
    <t>07-312</t>
  </si>
  <si>
    <t>Pétanque-Sport.de e.V.</t>
  </si>
  <si>
    <t>07-323</t>
  </si>
  <si>
    <t>07-324</t>
  </si>
  <si>
    <t>07-325</t>
  </si>
  <si>
    <t>07-326</t>
  </si>
  <si>
    <t>TSV Wallhöfen e.V.</t>
  </si>
  <si>
    <t xml:space="preserve">TSV Hollern-Twielenfleth e.V.   </t>
  </si>
  <si>
    <t>07-401</t>
  </si>
  <si>
    <t>SC Blau – Gelb Wilhelmshaven e.V.</t>
  </si>
  <si>
    <t>07-437</t>
  </si>
  <si>
    <t>07-438</t>
  </si>
  <si>
    <t>07-439</t>
  </si>
  <si>
    <t>07-440</t>
  </si>
  <si>
    <t>SV Manslagt e.V.</t>
  </si>
  <si>
    <t>Betanque Union Köln e.V.</t>
  </si>
  <si>
    <t>Turner und Ballspieler Bocholt 1907 e.V.</t>
  </si>
  <si>
    <t>Bewegungs-Sport-Gemeinschaft Nordwalde e. V.</t>
  </si>
  <si>
    <t>SV 03 Geseke e. V.</t>
  </si>
  <si>
    <t>Raesfelder Volleyball Gemeinschaft e.V.</t>
  </si>
  <si>
    <t>Spiel- und Sportverein Bornheim 1924 e.V.</t>
  </si>
  <si>
    <t>08-166</t>
  </si>
  <si>
    <t>08-167</t>
  </si>
  <si>
    <t>08-168</t>
  </si>
  <si>
    <t>08-169</t>
  </si>
  <si>
    <t>08-170</t>
  </si>
  <si>
    <t>08-171</t>
  </si>
  <si>
    <t>11-060</t>
  </si>
  <si>
    <t>11-064</t>
  </si>
  <si>
    <t>Altstadt Bouler Lübeck</t>
  </si>
  <si>
    <t>Karlshofer Boule Club</t>
  </si>
  <si>
    <t>11-051</t>
  </si>
  <si>
    <t>SG Belle Boule 02</t>
  </si>
  <si>
    <t>11-052</t>
  </si>
  <si>
    <t xml:space="preserve">Kugel Klub Spielgemeinschaft </t>
  </si>
  <si>
    <t>11-053</t>
  </si>
  <si>
    <t>Geest-Bouler</t>
  </si>
  <si>
    <t>11-054</t>
  </si>
  <si>
    <t>MTV Dänischenhagen von 1913 e.V.</t>
  </si>
  <si>
    <t>11-055</t>
  </si>
  <si>
    <t>Belle Boule Ahrensburg</t>
  </si>
  <si>
    <t>11-056</t>
  </si>
  <si>
    <t>TSV Neuenkirchen</t>
  </si>
  <si>
    <t>11-057</t>
  </si>
  <si>
    <t>Faucons Boule Lübeck e.V.</t>
  </si>
  <si>
    <t>11-047</t>
  </si>
  <si>
    <t>Geestbouler</t>
  </si>
  <si>
    <t>11-048</t>
  </si>
  <si>
    <t>TSV Neustadt</t>
  </si>
  <si>
    <t>11-049</t>
  </si>
  <si>
    <t>TSV Stocksee</t>
  </si>
  <si>
    <t>11-043</t>
  </si>
  <si>
    <t>Boule Büdelsdorf</t>
  </si>
  <si>
    <t>02-113</t>
  </si>
  <si>
    <t>02-114</t>
  </si>
  <si>
    <t>02-115</t>
  </si>
  <si>
    <t>02-116</t>
  </si>
  <si>
    <t>02-117</t>
  </si>
  <si>
    <t>02-118</t>
  </si>
  <si>
    <t>02-119</t>
  </si>
  <si>
    <t>TSG Augsburg-Lechhausen</t>
  </si>
  <si>
    <t>Hot Boule Berg , Abteilung des DJK Berg e.V.</t>
  </si>
  <si>
    <t>Sindelsdorf</t>
  </si>
  <si>
    <t>München Mesdames</t>
  </si>
  <si>
    <t>SV Puch</t>
  </si>
  <si>
    <t>TSV Roßtal e.V.</t>
  </si>
  <si>
    <t>02-103</t>
  </si>
  <si>
    <t>02-104</t>
  </si>
  <si>
    <t>PSG Passau</t>
  </si>
  <si>
    <t>Augsburg Kissing</t>
  </si>
  <si>
    <t>02-106</t>
  </si>
  <si>
    <t>02-107</t>
  </si>
  <si>
    <t>02-108</t>
  </si>
  <si>
    <t>Schwabniederhofen</t>
  </si>
  <si>
    <t>Trostberg</t>
  </si>
  <si>
    <t>Dachau</t>
  </si>
  <si>
    <t>02-110</t>
  </si>
  <si>
    <t>02-111</t>
  </si>
  <si>
    <t>SV Germering e.V.</t>
  </si>
  <si>
    <t>PC Nymphenburg</t>
  </si>
  <si>
    <t>Orplid Frankfurt e.V., Abteilung Pétanque</t>
  </si>
  <si>
    <t>1. FPC 1980 Frankfurt e.V.</t>
  </si>
  <si>
    <t>SV Blau-Gelb Groß-Gerau e.V.</t>
  </si>
  <si>
    <t>1.Pétanque Club Petterweil von 1986 e.V.</t>
  </si>
  <si>
    <t>Boulodromedare Fulda e.V.</t>
  </si>
  <si>
    <t>TSV Raunheim 1882 e.V., Abt. Pétanque</t>
  </si>
  <si>
    <t>1.Pétanque Club Viernheim 1984 e.V.</t>
  </si>
  <si>
    <t>Pétanque Club Oberursel 1986 e.V.</t>
  </si>
  <si>
    <t>Pétanque SG Ehringshausen</t>
  </si>
  <si>
    <t>1.BC 1986 Seeheim e. V.</t>
  </si>
  <si>
    <t>Lahnboule Heuchelheim e.V.</t>
  </si>
  <si>
    <t>Club de Pétanque Dieburg 1992 e.V.</t>
  </si>
  <si>
    <t>SG Rumkugler Kassel e. V.</t>
  </si>
  <si>
    <t>Turnverein 1903 Crumstadt e.V., Abteilung Boule</t>
  </si>
  <si>
    <t>La Boule Joyeuse Wiesbaden e.V.</t>
  </si>
  <si>
    <t>Sportgemeinschaft Arheilgen 1876/1945 e.V.</t>
  </si>
  <si>
    <t>Boule Club Linden e.V.</t>
  </si>
  <si>
    <t>PSG Rüsselsheim e.V.</t>
  </si>
  <si>
    <t>Boule Club Tromm 1997 e.V.</t>
  </si>
  <si>
    <t>Turnverein 1880 e.V. Dreieichenhain</t>
  </si>
  <si>
    <t>Ginsheimer Altrheinbouler 1999 e.V.</t>
  </si>
  <si>
    <t>Boule-Club Langenselbold Les Hasardeurs  e.V.</t>
  </si>
  <si>
    <t>Vogelsberger-BF-Kirtorf Lameng e.V.</t>
  </si>
  <si>
    <t>SV 1907 Geinsheim e.V.</t>
  </si>
  <si>
    <t>SV DISBU Rüsselsheim e.V.</t>
  </si>
  <si>
    <t>1. Petanque-Club Wächtersbach e.V.</t>
  </si>
  <si>
    <t>BG Los Veteranos Frankfurt</t>
  </si>
  <si>
    <t>DJK Sportvereinigung Eintracht Steinheim e.V.</t>
  </si>
  <si>
    <t>La Pétanque d´Auringen e.V. Wiesbaden</t>
  </si>
  <si>
    <t>Pètanque Club Gründau e.V.</t>
  </si>
  <si>
    <t>Sportgemeinschaft Dietzenbach 1945 e.V.</t>
  </si>
  <si>
    <t>TG Winkel 1846 eV.</t>
  </si>
  <si>
    <t>JSK Rodgau 1888 e.V.</t>
  </si>
  <si>
    <t>TV 1910 Ronshausen e. V. Boule de Genas</t>
  </si>
  <si>
    <t>Turnverein Dauborn 1895 e. V.</t>
  </si>
  <si>
    <t>Boule Club Bruchköbel e.V.</t>
  </si>
  <si>
    <t>Boule-Club RHEINGAU Oestrich-Winkel e.V.</t>
  </si>
  <si>
    <t>Sportverein Unterflockenbach e. V. Boule-Abteilung Phönix</t>
  </si>
  <si>
    <t>DJK SV Sparta Bürgel 1921 e. V.</t>
  </si>
  <si>
    <t>Boule Club Cassel e.V.</t>
  </si>
  <si>
    <t>Turngemeinde Schierstein 1848 J.P.</t>
  </si>
  <si>
    <t>Boules Brothers Ostheim 2010. e.V.</t>
  </si>
  <si>
    <t>TV 1882 Harheim e. V.</t>
  </si>
  <si>
    <t>TSG Wörsdorf 1887 e. V.</t>
  </si>
  <si>
    <t>SV 1912 Klein-Gerau e. V.</t>
  </si>
  <si>
    <t>Turngemeinde 1925 Bobstadt e.V.</t>
  </si>
  <si>
    <t>Verein für Bewegungs-und Reisekultur Biebertal e.V.</t>
  </si>
  <si>
    <t>Boulefreunde Marburg e.V.</t>
  </si>
  <si>
    <t>Petanque-Sport Bad König e.V.</t>
  </si>
  <si>
    <t>TG 1886 e.V. Weiskirchen</t>
  </si>
  <si>
    <t>1. PC Kriftel e.V.</t>
  </si>
  <si>
    <t>DJK Freigericht-Neuses 1967 e.V.</t>
  </si>
  <si>
    <t>KSG Brandau e.V.</t>
  </si>
  <si>
    <t>TG Oberjosbach e.V. 1899 e.V.</t>
  </si>
  <si>
    <t>06-107</t>
  </si>
  <si>
    <t>Tennisclub Mittelbuchen e.V.</t>
  </si>
  <si>
    <t>06-108</t>
  </si>
  <si>
    <t>SV Germania Wetterfeld</t>
  </si>
  <si>
    <t>06-109</t>
  </si>
  <si>
    <t>TSG Ehlhalten 1893 e.V.</t>
  </si>
  <si>
    <t>06-111</t>
  </si>
  <si>
    <t>Skiclub Heftrich e.V.</t>
  </si>
  <si>
    <t>06-112</t>
  </si>
  <si>
    <t>DJK SV Eiche Offenbach e.V.</t>
  </si>
  <si>
    <t>06-113</t>
  </si>
  <si>
    <t>TS 1856 e.V. Ffm -Griesheim</t>
  </si>
  <si>
    <t>06-114</t>
  </si>
  <si>
    <t>Freie Sportvereinigung 1899 e.V. Münster</t>
  </si>
  <si>
    <t>06-117</t>
  </si>
  <si>
    <t>Orplid Wiesbaden e.V.</t>
  </si>
  <si>
    <t>06-118</t>
  </si>
  <si>
    <t>TuS 1872 Schwanheim e.V.</t>
  </si>
  <si>
    <t>06-119</t>
  </si>
  <si>
    <t>ISD e.V. Intosports Steinbach Deutschland</t>
  </si>
  <si>
    <t>06-120</t>
  </si>
  <si>
    <t>Sport- und Kulturgemeinschaft Walldorf 1888 e.V.</t>
  </si>
  <si>
    <t>06-121</t>
  </si>
  <si>
    <t>FSV 1895 Dennhausen e. V.</t>
  </si>
  <si>
    <t>SG Raspaille Eichstätt</t>
  </si>
  <si>
    <t>SC St Tönis 1911/20 e.V.</t>
  </si>
  <si>
    <t>05-024</t>
  </si>
  <si>
    <t>05-025</t>
  </si>
  <si>
    <t>05-026</t>
  </si>
  <si>
    <t>05-027</t>
  </si>
  <si>
    <t>05-028</t>
  </si>
  <si>
    <t>05-029</t>
  </si>
  <si>
    <t>SG Boulevard Wilhelmsburg</t>
  </si>
  <si>
    <t>SV Weiß-Blau Allianz Hamburg e.V.</t>
  </si>
  <si>
    <t>SG DruckPÉTANQUEung Reiherstieg</t>
  </si>
  <si>
    <t>BimBamBoule</t>
  </si>
  <si>
    <t>SV St. Georg von 1895 e.V.</t>
  </si>
  <si>
    <t>FC St. Pauli von 1910 e.V., Boule Sparte e.V.</t>
  </si>
  <si>
    <t>11-061</t>
  </si>
  <si>
    <t>11-062</t>
  </si>
  <si>
    <t>11-063</t>
  </si>
  <si>
    <t>PSG Pétanque Club Up'n Swutsch</t>
  </si>
  <si>
    <t>ASC Elmshorn von 2020 e.V.</t>
  </si>
  <si>
    <t>Boule SV Stolpe</t>
  </si>
  <si>
    <t>10-099</t>
  </si>
  <si>
    <t>10-100</t>
  </si>
  <si>
    <t>10-101</t>
  </si>
  <si>
    <t>TC Oberlinxweiler</t>
  </si>
  <si>
    <t>Bouleverein Dirmingen</t>
  </si>
  <si>
    <t>Die Hochwald-Bouler 22 e.V.</t>
  </si>
  <si>
    <t>11-065</t>
  </si>
  <si>
    <t>11-066</t>
  </si>
  <si>
    <t>11-067</t>
  </si>
  <si>
    <t>11-068</t>
  </si>
  <si>
    <t>11-069</t>
  </si>
  <si>
    <t>Blau-Weiss Wittorf Neumünster e.V. von 1912</t>
  </si>
  <si>
    <t>Norderstedter Sport- und Freizeitverein e.V.</t>
  </si>
  <si>
    <t>SV Blau-Weiss Löwenstedt e.V.</t>
  </si>
  <si>
    <t>Wrister Tennis-Club e.V., Boule Sparte</t>
  </si>
  <si>
    <t>SV Bliesdorf von 1967 e.V.</t>
  </si>
  <si>
    <t>Leipziger Pétanque Club e.V.</t>
  </si>
  <si>
    <t>Chemnitzer Pétanque Club e.V.</t>
  </si>
  <si>
    <t>Nabouleon 1814 Reichenbach e.V.</t>
  </si>
  <si>
    <t>La Boule Rouge Dresden e.V.</t>
  </si>
  <si>
    <t>Bouleclub Leipziger Land e.V.</t>
  </si>
  <si>
    <t>SV Horken-Kittlitz e.V.</t>
  </si>
  <si>
    <t>Stahlball e.V.</t>
  </si>
  <si>
    <t>Bamboule Halle e.V.</t>
  </si>
  <si>
    <t>Union 1861 Schönebeck e.V.</t>
  </si>
  <si>
    <t>SC Bibra/Zwabitz e.V.</t>
  </si>
  <si>
    <t>Nebenbouler Jena e.V.</t>
  </si>
  <si>
    <t>Boule- &amp; Pétanquefreunde Weimar e.V.</t>
  </si>
  <si>
    <t>Altonaer Boule Club Hamburg e.V.</t>
  </si>
  <si>
    <t>TV Hochdorf 1889 e.V.</t>
  </si>
  <si>
    <t>SV Bondorf 1934 e.V.</t>
  </si>
  <si>
    <t>Petanque All in e.V.</t>
  </si>
  <si>
    <t>Boulefreunde Stammheim e.V.</t>
  </si>
  <si>
    <t>PC Kugelhupf Ellwangen e.V.</t>
  </si>
  <si>
    <t>SC Niederhausen e.V.</t>
  </si>
  <si>
    <t>Boulefreunde Waiblingen e.V.</t>
  </si>
  <si>
    <t>Turnverein Dogern e.V.</t>
  </si>
  <si>
    <t>SG DJK/FV Daxlanden 1912 e.V.</t>
  </si>
  <si>
    <t>Pétanque Club Bâtard Neckargerach e.V.</t>
  </si>
  <si>
    <t>Turnverein Singen 1898 e.V.</t>
  </si>
  <si>
    <t xml:space="preserve">Hotzebouler Bergalingen e.V. </t>
  </si>
  <si>
    <t xml:space="preserve">FV Grünwinkel 1910  e.V. </t>
  </si>
  <si>
    <t xml:space="preserve">Singener BouleFreunde e.V. </t>
  </si>
  <si>
    <t>TG Eggenstein 1894 e.V.</t>
  </si>
  <si>
    <t>TC St. Leon 1971 e.V.</t>
  </si>
  <si>
    <t>DJK Feldkirch e.V.</t>
  </si>
  <si>
    <t>Boulefreunde Rheinhausen 2010 e.V.</t>
  </si>
  <si>
    <t>PSG Friedrichshafen e.V.</t>
  </si>
  <si>
    <t>TV Brühl 1912 e.V.</t>
  </si>
  <si>
    <t>BC Leinfelden-Echterdingen e.V.</t>
  </si>
  <si>
    <t>Waldheimverein Backnang e.V.</t>
  </si>
  <si>
    <t>Pétanque Les Primeurs e.V.</t>
  </si>
  <si>
    <t>TSV Badenia Feudenheim 1889 e. V.</t>
  </si>
  <si>
    <t>Boule-Freunde Malsch e.V.</t>
  </si>
  <si>
    <t>01-175</t>
  </si>
  <si>
    <t>01-176</t>
  </si>
  <si>
    <t>01-177</t>
  </si>
  <si>
    <t xml:space="preserve"> Sportverein Weilheim e.V.</t>
  </si>
  <si>
    <t xml:space="preserve"> Deutsch-Französischer Club Radolfzell e.V.</t>
  </si>
  <si>
    <t>Turnverein Kressbronn 1898 e.V.</t>
  </si>
  <si>
    <t>terra libre Solingen</t>
  </si>
  <si>
    <t>Tura von 1865 Braunschweig e.V.</t>
  </si>
  <si>
    <t>Magni Bouler Braunschweig e.V.</t>
  </si>
  <si>
    <t>FSV Braunschweig e.V.</t>
  </si>
  <si>
    <t>Schießsportverein Alfeld von 1925 e.V.</t>
  </si>
  <si>
    <t>BfnL Göttingen e.V.</t>
  </si>
  <si>
    <t>1. Göttinger Pétanque Club 1989 – Boule sur Leine – e.V.</t>
  </si>
  <si>
    <t>TSV Halle e.V.</t>
  </si>
  <si>
    <t>TSG Echte e.V.</t>
  </si>
  <si>
    <t>Turn- und Sportverein "Jahn" Reyershausen e.V.</t>
  </si>
  <si>
    <t>Turn- und Sportverein Warzen e.V.</t>
  </si>
  <si>
    <t>MTV 1862 e.V. Vorsfelde</t>
  </si>
  <si>
    <t>Boule-Freunde Goslar e.V.</t>
  </si>
  <si>
    <t>Turn- und Sportverein "Frisch Auf" e.V. Timmerlah</t>
  </si>
  <si>
    <t xml:space="preserve">TSV Kemnade e.V.
</t>
  </si>
  <si>
    <t>Turngemeinschaft Freden e.V.</t>
  </si>
  <si>
    <t>VfR Weddel 1910 e.V.</t>
  </si>
  <si>
    <t xml:space="preserve">V.f.R. Hehlen von 1929 e. V. </t>
  </si>
  <si>
    <t>VfL Eintracht Hannover von 1848 e.V.</t>
  </si>
  <si>
    <t>Hannoverscher Sport-Club e.V.</t>
  </si>
  <si>
    <t>VFB Hannover e.V.</t>
  </si>
  <si>
    <t>SV Odin Hannover von 1905 e.V.</t>
  </si>
  <si>
    <t>FC Schwalbe Hannover e.V.</t>
  </si>
  <si>
    <t>Allez Allee Hannover e.V.</t>
  </si>
  <si>
    <t>TV Badenstedt von 1891 e.V.</t>
  </si>
  <si>
    <t>SG von 1874 Hannover e.V.</t>
  </si>
  <si>
    <t>Les Pétangueules Hannover e.V.</t>
  </si>
  <si>
    <t>SV Ahlem von 1908 e.V.</t>
  </si>
  <si>
    <t>Polizei-SV Hannover e.V.</t>
  </si>
  <si>
    <t>TuS Wettbergen 1909 e.V.</t>
  </si>
  <si>
    <t>VFB Hannover Wülfel e.V.</t>
  </si>
  <si>
    <t>TUS Empelde von 1900 e.V.</t>
  </si>
  <si>
    <t>Sonnenfreunde Langenhagen-Krähenwinkel e.V.</t>
  </si>
  <si>
    <t>TSV Krähenwinkel-Kaltenweide e.V.</t>
  </si>
  <si>
    <t>SC Langenhagen e.V.</t>
  </si>
  <si>
    <t>Koldinger Sportverein v. 1946 e.V.</t>
  </si>
  <si>
    <t>Tennis-Club Hämelerwald e.V.</t>
  </si>
  <si>
    <t>TSV Stelingen 1926 e.V.</t>
  </si>
  <si>
    <t xml:space="preserve">FTSV „Jahn“ Brinkum e.V. </t>
  </si>
  <si>
    <t>SG Letter von 1905 e.V. - Pétanque-Abteilung</t>
  </si>
  <si>
    <t>TuS von 1862 Wunstorf e.V.</t>
  </si>
  <si>
    <t>SV Wacker Osterwald e.V.</t>
  </si>
  <si>
    <t>FC Neuwarmbüchen e.V.</t>
  </si>
  <si>
    <t>TSV Horst von 1910 e.V.</t>
  </si>
  <si>
    <t>Turn-Club Bissendorf e.V. Biss'n Bouler</t>
  </si>
  <si>
    <t>TV Grün-Weiß Goltern e.V.</t>
  </si>
  <si>
    <t>TSV Egestorf</t>
  </si>
  <si>
    <t>FSB Hildesheim e.V.</t>
  </si>
  <si>
    <t>1. Hamelner Boule Club „Bouletown Rats“ von 2005 e.V.</t>
  </si>
  <si>
    <t>Boulefreunde Bad Nenndorf e.V.</t>
  </si>
  <si>
    <t>Middendür e.V. Bad Nenndorf</t>
  </si>
  <si>
    <t>Luhdener Sport Verein e.V.</t>
  </si>
  <si>
    <t>Boule Club Altenhagen II e.V.</t>
  </si>
  <si>
    <t>FSB Salzgitter e.V.</t>
  </si>
  <si>
    <t>BSV "Hannovera" Gleidingen e.V.</t>
  </si>
  <si>
    <t>Fanny Pitboule e.V.</t>
  </si>
  <si>
    <t>TSV Rethen e.V.</t>
  </si>
  <si>
    <t>SG Kirchwehren Lathwehren e.V.</t>
  </si>
  <si>
    <t>SG Liekwegen/Sülbeck/Südhorsten e.V.</t>
  </si>
  <si>
    <t>Turn- und Sportgemeinschaft Wiedensahl von 1906 e.V.</t>
  </si>
  <si>
    <t xml:space="preserve">Deutscher Rugby-Club Hannover e.V. </t>
  </si>
  <si>
    <t>SV Hattendorf e.V.</t>
  </si>
  <si>
    <t>TSV Krankenhagen e. V.</t>
  </si>
  <si>
    <t xml:space="preserve">Boulefreunde Rinteln e. V. </t>
  </si>
  <si>
    <t>Nordstädter Turn-Verein
von 1909 Hannover e.V.</t>
  </si>
  <si>
    <t>SV Innerstetal e.V.</t>
  </si>
  <si>
    <t>Boule Compagnie Osterholz von 1988 e.V.</t>
  </si>
  <si>
    <t>SV Essel e.V.</t>
  </si>
  <si>
    <t>B – Team Rettmer e.V.</t>
  </si>
  <si>
    <t>07-309</t>
  </si>
  <si>
    <t>Sooder Isen Schmieters</t>
  </si>
  <si>
    <t>TuS Nenndorf e.V.</t>
  </si>
  <si>
    <t>MTV Tostedt e.V.</t>
  </si>
  <si>
    <t>TSV Buchholz 08 e.V.</t>
  </si>
  <si>
    <t>TSV Buxtehude-Altkloster e.V.</t>
  </si>
  <si>
    <t>SV Niedersachsen von 1912 Düshorn e.V.</t>
  </si>
  <si>
    <t>Hansa-Sportverein Stöckte e.V.</t>
  </si>
  <si>
    <t>MTV Borstel-Sangenstedt von 1910 e.V.</t>
  </si>
  <si>
    <t>TuS Hermannsburg e. V.</t>
  </si>
  <si>
    <t xml:space="preserve">MTV Moisburg e.V. </t>
  </si>
  <si>
    <t xml:space="preserve">Freizeitverein Dittmern von 1972 e.V. </t>
  </si>
  <si>
    <t>VfL Westercelle</t>
  </si>
  <si>
    <t>07-327</t>
  </si>
  <si>
    <t>ESV Fortuna Celle e.V. von 1934</t>
  </si>
  <si>
    <t>Die Oldenbouler, PC Oldenburg e.V.</t>
  </si>
  <si>
    <t>Klub für den Boule- und Pétanquesport Klack 95 e.V.</t>
  </si>
  <si>
    <t>Wilde-Boule, Pétanque Club Wildeshausen e.V.</t>
  </si>
  <si>
    <t>Pétanque Club Emden „Darteihn Liggt“ e.V.</t>
  </si>
  <si>
    <t>Pétanque-Club „Jadeboule“ Varel e.V.</t>
  </si>
  <si>
    <t>Apfelbäumchen-Pétanque-Club Georgsmarienhütte e.V.</t>
  </si>
  <si>
    <t>Jever Pétanque Club e.V.</t>
  </si>
  <si>
    <t>FC Schüttorf 09 e.V.</t>
  </si>
  <si>
    <t>SV Bad Bentheim e.V. von 1894</t>
  </si>
  <si>
    <t>FSV Füchtenfeld e.V.</t>
  </si>
  <si>
    <t>FC Oldersum e.V. von 1929</t>
  </si>
  <si>
    <t>TC Oldenburg Süd e.V.</t>
  </si>
  <si>
    <t>TuS Gildehaus 1906 e.V.</t>
  </si>
  <si>
    <t>SSV Quendorf 1998 e.V.</t>
  </si>
  <si>
    <t>Die Klosterbouler - Petanque-Club Hude e.V.</t>
  </si>
  <si>
    <t>SSV Gristede 1974 e.V.</t>
  </si>
  <si>
    <t>SG Teutonia Erlte e.V.</t>
  </si>
  <si>
    <t xml:space="preserve">SV Suddendorf-Samern 1959 e.V. </t>
  </si>
  <si>
    <t xml:space="preserve">SV Veldhausen 07 e.V. </t>
  </si>
  <si>
    <t>Turnverein Nordhorn von 1894 e.V.</t>
  </si>
  <si>
    <t>Nino-Sport e.V.</t>
  </si>
  <si>
    <t>Tennisverein Sparta 87 Nordhorn e.V.</t>
  </si>
  <si>
    <t>Verein für Leibesübungen Rastede von 1859 e.V.</t>
  </si>
  <si>
    <t>Turn- und Sportverein Neuenhaus von 1907 e.V.</t>
  </si>
  <si>
    <t>Nordhorner Sportverein Sparta 09 e.V.</t>
  </si>
  <si>
    <t>Grafschafter Petanque+Boule Sport e.V.</t>
  </si>
  <si>
    <t>Pétanque Club Wilhelmshaven e.V.</t>
  </si>
  <si>
    <t>Postsportverein Leer e.V.</t>
  </si>
  <si>
    <t>SV Grenzland Laarwald e.V.</t>
  </si>
  <si>
    <t>SC Union Emlichheim e.V.</t>
  </si>
  <si>
    <t xml:space="preserve">VfB Lingen 1958 e.V. </t>
  </si>
  <si>
    <t>FSG Sturmvögel Hilten-Lemke
e.V.</t>
  </si>
  <si>
    <t>TC Altenberge-Erika e. V.</t>
  </si>
  <si>
    <t>TSV Georgsdorf 1958 e.V.</t>
  </si>
  <si>
    <t>Rasenkitzler Wilsum e.V.</t>
  </si>
  <si>
    <t>07-441</t>
  </si>
  <si>
    <t>07-442</t>
  </si>
  <si>
    <t>07-443</t>
  </si>
  <si>
    <t>07-444</t>
  </si>
  <si>
    <t>07-445</t>
  </si>
  <si>
    <t>07-446</t>
  </si>
  <si>
    <t>07-447</t>
  </si>
  <si>
    <t>07-448</t>
  </si>
  <si>
    <t>SV Olypia Uelsen e.V. 1909</t>
  </si>
  <si>
    <t>TuS Eintracht Hinte</t>
  </si>
  <si>
    <t>TuS Engter</t>
  </si>
  <si>
    <t>FT Groß-Midlum</t>
  </si>
  <si>
    <t>SV Rasensport Lathen</t>
  </si>
  <si>
    <t>FC Pilsum</t>
  </si>
  <si>
    <t>SV Borussia 08 Neuenhaus e.V.</t>
  </si>
  <si>
    <t>Fortuna Fresenburg</t>
  </si>
  <si>
    <t>03-015</t>
  </si>
  <si>
    <t>03-016</t>
  </si>
  <si>
    <t>03-017</t>
  </si>
  <si>
    <t>03-018</t>
  </si>
  <si>
    <t>03-019</t>
  </si>
  <si>
    <t>BSC Fortuna Glienicke e.V.</t>
  </si>
  <si>
    <t>kreativ e.V.</t>
  </si>
  <si>
    <t>Helios Berlin e.V.</t>
  </si>
  <si>
    <t>Sportvereinigung der Senatsverwaltungen e.V.</t>
  </si>
  <si>
    <t>SV Grün-Weiß Brieselang e.V.</t>
  </si>
  <si>
    <t>08-043</t>
  </si>
  <si>
    <t>M. Gladbacher Turnverein 1848 e.V.</t>
  </si>
  <si>
    <t>08-095</t>
  </si>
  <si>
    <t>TuS 08 Emmerich-Hüthum</t>
  </si>
  <si>
    <t>1. PC 99 Kamen</t>
  </si>
  <si>
    <t>08-172</t>
  </si>
  <si>
    <t>Ballspielverein DJK 1913/1920 Kellen e.V.</t>
  </si>
  <si>
    <t>08-173</t>
  </si>
  <si>
    <t>Boule Club Speelen e.V.</t>
  </si>
  <si>
    <t>33_fem</t>
  </si>
  <si>
    <t>01-178</t>
  </si>
  <si>
    <t>TSV Rottweil-Bühlingen</t>
  </si>
  <si>
    <t>01-179</t>
  </si>
  <si>
    <t>TV Bitz e.V. 1893</t>
  </si>
  <si>
    <t>01-180</t>
  </si>
  <si>
    <t>VfL Sindelfingen 1862 e.V.</t>
  </si>
  <si>
    <t>02-120</t>
  </si>
  <si>
    <t>ASZ Thalkirchen</t>
  </si>
  <si>
    <t>02-121</t>
  </si>
  <si>
    <t>Kugelklocker Eggolsheim</t>
  </si>
  <si>
    <t>02-122</t>
  </si>
  <si>
    <t>Ingolstadt Deaf In Boule</t>
  </si>
  <si>
    <t>02-123</t>
  </si>
  <si>
    <t>Boule Ensemble Bamberg</t>
  </si>
  <si>
    <t>02-124</t>
  </si>
  <si>
    <t>SV Heiligkreuz e.V. Kempten</t>
  </si>
  <si>
    <t>03-009</t>
  </si>
  <si>
    <t>SSC Inkognito 12 Berlin e.V.</t>
  </si>
  <si>
    <t>03-020</t>
  </si>
  <si>
    <t>Boule Royale Potsdam e. V.</t>
  </si>
  <si>
    <t>05-030</t>
  </si>
  <si>
    <t xml:space="preserve"> Boule Apostel</t>
  </si>
  <si>
    <t>Bornheim Boules e.V. c/o Klaus Bittner</t>
  </si>
  <si>
    <t>06-122</t>
  </si>
  <si>
    <t>Turngem. Sachsenhausen e.V. 1904 Frankfurt</t>
  </si>
  <si>
    <t>06-123</t>
  </si>
  <si>
    <t>TV 1863 Groß Zimmern</t>
  </si>
  <si>
    <t>06-124</t>
  </si>
  <si>
    <t>Turn und Sportverein Schlangenbad</t>
  </si>
  <si>
    <t>06-125</t>
  </si>
  <si>
    <t>KSG Bönstadt</t>
  </si>
  <si>
    <t>06-126</t>
  </si>
  <si>
    <t>BSC Michelbach</t>
  </si>
  <si>
    <t>06-127</t>
  </si>
  <si>
    <t>Boule Club Rodgau e.V.</t>
  </si>
  <si>
    <t>07-121</t>
  </si>
  <si>
    <t>Postsportverein Alfeld (Leine) e.V.</t>
  </si>
  <si>
    <t>07-122</t>
  </si>
  <si>
    <t>Vereinigte Turnerschaft Union Groß Ilsede e.V.</t>
  </si>
  <si>
    <t>07-281</t>
  </si>
  <si>
    <t>Turn- und Sport-Verein Kirchdorf e.V.</t>
  </si>
  <si>
    <t>07-328</t>
  </si>
  <si>
    <t>Sportverein „Grün-Weiß“ Hodenhagen von 1921 e.V.</t>
  </si>
  <si>
    <t>07-449</t>
  </si>
  <si>
    <t>Sportverein Wymeer-Boen e.V.</t>
  </si>
  <si>
    <t>07-450</t>
  </si>
  <si>
    <t>Handball und Spielgemeinschaft Nordhorn e.V.</t>
  </si>
  <si>
    <t>07-451</t>
  </si>
  <si>
    <t>SSC Grasdorf</t>
  </si>
  <si>
    <t>98er Cru Classé PC Euskirchen</t>
  </si>
  <si>
    <t>BC KäsKöSäh Paderborn</t>
  </si>
  <si>
    <t>08-174</t>
  </si>
  <si>
    <t>iNKLUSIVER-SPORT-UND-PRÄVENTIONS-TREFF e.V.</t>
  </si>
  <si>
    <t>08-175</t>
  </si>
  <si>
    <t>SCW Liemke e.V.</t>
  </si>
  <si>
    <t>08-176</t>
  </si>
  <si>
    <t>DJK Sportfreunde 08 Rheydt e.V.</t>
  </si>
  <si>
    <t>08-177</t>
  </si>
  <si>
    <t>Verler Boule Club e.V.</t>
  </si>
  <si>
    <t>10-102</t>
  </si>
  <si>
    <t>Boule Freunde Perl-Besch</t>
  </si>
  <si>
    <t>11-070</t>
  </si>
  <si>
    <t>TS Einfeld</t>
  </si>
  <si>
    <t>11-071</t>
  </si>
  <si>
    <t>Boule &amp; The Gang</t>
  </si>
  <si>
    <t>11-072</t>
  </si>
  <si>
    <t>TSV Wattenbek</t>
  </si>
  <si>
    <t>11-073</t>
  </si>
  <si>
    <t>TSV Pellworm</t>
  </si>
  <si>
    <t>14-009</t>
  </si>
  <si>
    <t>SV Blau‐Weiß Chemnitz 02 e.V.</t>
  </si>
  <si>
    <t>16-007</t>
  </si>
  <si>
    <t>01-181</t>
  </si>
  <si>
    <t>Turnerbund Emmendingen 1844 e.V.</t>
  </si>
  <si>
    <t>SV Schweighofen 1959 e.V. / Abt. Boule</t>
  </si>
  <si>
    <t>09-074</t>
  </si>
  <si>
    <t>SV 1911 Bad Dürkheim</t>
  </si>
  <si>
    <t>09-075</t>
  </si>
  <si>
    <t>Bolzplatzverein Mühlhofen 2001 e.V Abt. Boule</t>
  </si>
  <si>
    <t>09-076</t>
  </si>
  <si>
    <t>Boulé Rouge Ingelheim e.V.</t>
  </si>
  <si>
    <t>09-077</t>
  </si>
  <si>
    <t>SSV Urmitz Bahnhof 1955</t>
  </si>
  <si>
    <t>09-078</t>
  </si>
  <si>
    <t>la boule e.V. Queichheim</t>
  </si>
  <si>
    <t>09-079</t>
  </si>
  <si>
    <t>Boulefreunde Roxheim e.V.</t>
  </si>
  <si>
    <t>09-080</t>
  </si>
  <si>
    <t>ASV 1898 Ludwigshafen e.V.</t>
  </si>
  <si>
    <t>09-081</t>
  </si>
  <si>
    <t>Kruppball Kleinmaischeid</t>
  </si>
  <si>
    <t>09-082</t>
  </si>
  <si>
    <t>TSV Hütschenhausen e.V.</t>
  </si>
  <si>
    <t>09-083</t>
  </si>
  <si>
    <t>SV Feldkirchen e.V.</t>
  </si>
  <si>
    <t>09-084</t>
  </si>
  <si>
    <t>Turngemeinde 1861 e.V. Mainz-Gonsenheim</t>
  </si>
  <si>
    <t>09-085</t>
  </si>
  <si>
    <t>TV 1894 Grünstadt - Asselheim e.V.</t>
  </si>
  <si>
    <t>09-086</t>
  </si>
  <si>
    <t>Boule Club Bad Dürkheim e.V.</t>
  </si>
  <si>
    <t>01-182</t>
  </si>
  <si>
    <t>Wolpertinger Sport- und Freizeitclub e.V.</t>
  </si>
  <si>
    <t>01-183</t>
  </si>
  <si>
    <t>Grenzbach</t>
  </si>
  <si>
    <t>01-184</t>
  </si>
  <si>
    <t>Erligheim</t>
  </si>
  <si>
    <t>02-125</t>
  </si>
  <si>
    <t>ToyBoyz SG</t>
  </si>
  <si>
    <t>02-126</t>
  </si>
  <si>
    <t>Boulefreunde Ombau SG</t>
  </si>
  <si>
    <t>02-127</t>
  </si>
  <si>
    <t>Pétanque SG Ostbayern</t>
  </si>
  <si>
    <t>Intern. P´tanque Club Kreuzberg</t>
  </si>
  <si>
    <r>
      <rPr>
        <b/>
        <sz val="9"/>
        <color indexed="8"/>
        <rFont val="Arial"/>
        <family val="2"/>
      </rPr>
      <t>6.</t>
    </r>
    <r>
      <rPr>
        <sz val="8"/>
        <color theme="1"/>
        <rFont val="Arial"/>
        <family val="2"/>
      </rPr>
      <t xml:space="preserve">
Für die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Tireur-DM </t>
    </r>
    <r>
      <rPr>
        <sz val="8"/>
        <rFont val="Arial"/>
        <family val="2"/>
      </rPr>
      <t xml:space="preserve">ist der Platz 
des </t>
    </r>
    <r>
      <rPr>
        <b/>
        <sz val="8"/>
        <rFont val="Arial"/>
        <family val="2"/>
      </rPr>
      <t>Titelverteidigers</t>
    </r>
    <r>
      <rPr>
        <sz val="8"/>
        <rFont val="Arial"/>
        <family val="2"/>
      </rPr>
      <t xml:space="preserve"> bereits 
dem jeweiligen LV zugeordnet.</t>
    </r>
  </si>
  <si>
    <r>
      <rPr>
        <b/>
        <sz val="9"/>
        <color indexed="8"/>
        <rFont val="Arial"/>
        <family val="2"/>
      </rPr>
      <t>7.</t>
    </r>
    <r>
      <rPr>
        <sz val="8"/>
        <rFont val="Arial"/>
        <family val="2"/>
      </rPr>
      <t xml:space="preserve">
Für die </t>
    </r>
    <r>
      <rPr>
        <sz val="8"/>
        <color indexed="10"/>
        <rFont val="Arial"/>
        <family val="2"/>
      </rPr>
      <t>Tireur-Frauen-DM</t>
    </r>
    <r>
      <rPr>
        <sz val="8"/>
        <rFont val="Arial"/>
        <family val="2"/>
      </rPr>
      <t xml:space="preserve"> ist der Platz der Titelverteidigerin bereits dem jew. LV zugeordnet.
</t>
    </r>
  </si>
  <si>
    <t>Letztes Update: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</si>
</sst>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&quot;Startplätze: &quot;General"/>
  </numFmts>
  <fonts count="41" x14ac:knownFonts="1">
    <font>
      <sz val="8"/>
      <color theme="1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b/>
      <sz val="8"/>
      <color indexed="17"/>
      <name val="Arial"/>
      <family val="2"/>
    </font>
    <font>
      <sz val="8"/>
      <color indexed="8"/>
      <name val="Arial"/>
      <family val="2"/>
    </font>
    <font>
      <sz val="8"/>
      <color indexed="81"/>
      <name val="Tahoma"/>
      <family val="2"/>
    </font>
    <font>
      <sz val="14"/>
      <color indexed="8"/>
      <name val="Arial"/>
      <family val="2"/>
    </font>
    <font>
      <sz val="14"/>
      <color indexed="51"/>
      <name val="Arial"/>
      <family val="2"/>
    </font>
    <font>
      <sz val="14"/>
      <color indexed="9"/>
      <name val="Arial"/>
      <family val="2"/>
    </font>
    <font>
      <b/>
      <sz val="8"/>
      <color indexed="2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i/>
      <sz val="8"/>
      <color theme="1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i/>
      <sz val="9"/>
      <color theme="1"/>
      <name val="Arial"/>
      <family val="2"/>
    </font>
    <font>
      <b/>
      <sz val="9"/>
      <color theme="0"/>
      <name val="Arial"/>
      <family val="2"/>
    </font>
    <font>
      <i/>
      <sz val="9"/>
      <color theme="0" tint="-0.499984740745262"/>
      <name val="Arial"/>
      <family val="2"/>
    </font>
    <font>
      <sz val="18"/>
      <color rgb="FFC00000"/>
      <name val="Arial"/>
      <family val="2"/>
    </font>
    <font>
      <sz val="22"/>
      <color theme="1"/>
      <name val="Arial"/>
      <family val="2"/>
    </font>
    <font>
      <sz val="12"/>
      <color theme="0" tint="-0.499984740745262"/>
      <name val="Arial"/>
      <family val="2"/>
    </font>
    <font>
      <sz val="14"/>
      <color theme="1"/>
      <name val="Arial"/>
      <family val="2"/>
    </font>
    <font>
      <sz val="8"/>
      <color rgb="FFFFC000"/>
      <name val="Arial"/>
      <family val="2"/>
    </font>
    <font>
      <i/>
      <sz val="8"/>
      <color theme="0" tint="-0.499984740745262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C00000"/>
      <name val="Arial"/>
      <family val="2"/>
    </font>
    <font>
      <b/>
      <sz val="20"/>
      <color rgb="FFC00000"/>
      <name val="Arial"/>
      <family val="2"/>
    </font>
    <font>
      <u/>
      <sz val="11"/>
      <color theme="10"/>
      <name val="Arial"/>
      <family val="2"/>
    </font>
    <font>
      <sz val="16"/>
      <color theme="1"/>
      <name val="Arial"/>
    </font>
    <font>
      <sz val="10"/>
      <name val="Arial"/>
    </font>
    <font>
      <u/>
      <sz val="8"/>
      <color theme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theme="0" tint="-0.34998626667073579"/>
      </right>
      <top/>
      <bottom style="hair">
        <color auto="1"/>
      </bottom>
      <diagonal/>
    </border>
    <border>
      <left style="thin">
        <color auto="1"/>
      </left>
      <right style="hair">
        <color theme="0" tint="-0.34998626667073579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theme="0" tint="-4.9989318521683403E-2"/>
      </bottom>
      <diagonal/>
    </border>
    <border>
      <left/>
      <right/>
      <top style="hair">
        <color auto="1"/>
      </top>
      <bottom style="medium">
        <color theme="0" tint="-4.9989318521683403E-2"/>
      </bottom>
      <diagonal/>
    </border>
  </borders>
  <cellStyleXfs count="7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18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120">
    <xf numFmtId="0" fontId="0" fillId="0" borderId="0" xfId="0"/>
    <xf numFmtId="0" fontId="0" fillId="2" borderId="0" xfId="0" applyFill="1"/>
    <xf numFmtId="0" fontId="21" fillId="2" borderId="0" xfId="0" applyFont="1" applyFill="1" applyAlignment="1">
      <alignment horizontal="right" indent="1"/>
    </xf>
    <xf numFmtId="0" fontId="0" fillId="0" borderId="0" xfId="0" applyAlignment="1">
      <alignment vertical="center"/>
    </xf>
    <xf numFmtId="0" fontId="22" fillId="0" borderId="1" xfId="0" applyFont="1" applyBorder="1" applyAlignment="1" applyProtection="1">
      <alignment horizontal="left" vertical="center" indent="1"/>
      <protection locked="0"/>
    </xf>
    <xf numFmtId="164" fontId="22" fillId="0" borderId="35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left" vertical="center" indent="1"/>
      <protection locked="0"/>
    </xf>
    <xf numFmtId="164" fontId="22" fillId="0" borderId="36" xfId="0" applyNumberFormat="1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3" fillId="3" borderId="5" xfId="0" applyFont="1" applyFill="1" applyBorder="1" applyAlignment="1">
      <alignment horizontal="left" vertical="center" indent="1"/>
    </xf>
    <xf numFmtId="0" fontId="22" fillId="4" borderId="5" xfId="0" applyFont="1" applyFill="1" applyBorder="1" applyAlignment="1">
      <alignment horizontal="left" vertical="center" indent="1"/>
    </xf>
    <xf numFmtId="0" fontId="4" fillId="0" borderId="0" xfId="3"/>
    <xf numFmtId="0" fontId="0" fillId="0" borderId="6" xfId="0" applyBorder="1" applyProtection="1">
      <protection locked="0"/>
    </xf>
    <xf numFmtId="0" fontId="0" fillId="0" borderId="7" xfId="0" applyBorder="1"/>
    <xf numFmtId="0" fontId="0" fillId="4" borderId="8" xfId="0" applyFill="1" applyBorder="1"/>
    <xf numFmtId="0" fontId="0" fillId="4" borderId="9" xfId="0" applyFill="1" applyBorder="1"/>
    <xf numFmtId="0" fontId="4" fillId="0" borderId="10" xfId="3" applyBorder="1"/>
    <xf numFmtId="0" fontId="4" fillId="0" borderId="7" xfId="3" applyBorder="1"/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 applyAlignment="1">
      <alignment vertical="center"/>
    </xf>
    <xf numFmtId="0" fontId="0" fillId="0" borderId="11" xfId="0" applyBorder="1"/>
    <xf numFmtId="0" fontId="0" fillId="0" borderId="10" xfId="0" applyBorder="1"/>
    <xf numFmtId="0" fontId="0" fillId="0" borderId="6" xfId="0" applyBorder="1"/>
    <xf numFmtId="49" fontId="0" fillId="0" borderId="0" xfId="0" applyNumberFormat="1"/>
    <xf numFmtId="0" fontId="2" fillId="0" borderId="10" xfId="3" applyFont="1" applyBorder="1"/>
    <xf numFmtId="0" fontId="0" fillId="0" borderId="12" xfId="0" applyBorder="1"/>
    <xf numFmtId="49" fontId="0" fillId="0" borderId="12" xfId="0" applyNumberFormat="1" applyBorder="1"/>
    <xf numFmtId="49" fontId="0" fillId="0" borderId="11" xfId="0" applyNumberFormat="1" applyBorder="1"/>
    <xf numFmtId="49" fontId="0" fillId="0" borderId="6" xfId="0" applyNumberFormat="1" applyBorder="1"/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 applyAlignment="1">
      <alignment horizontal="right"/>
    </xf>
    <xf numFmtId="0" fontId="0" fillId="5" borderId="15" xfId="0" applyFill="1" applyBorder="1"/>
    <xf numFmtId="0" fontId="22" fillId="6" borderId="2" xfId="0" applyFont="1" applyFill="1" applyBorder="1" applyAlignment="1" applyProtection="1">
      <alignment horizontal="center" vertical="center"/>
      <protection hidden="1"/>
    </xf>
    <xf numFmtId="0" fontId="22" fillId="6" borderId="4" xfId="0" applyFont="1" applyFill="1" applyBorder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24" fillId="2" borderId="0" xfId="0" applyFont="1" applyFill="1" applyAlignment="1" applyProtection="1">
      <alignment horizontal="left" indent="2"/>
      <protection hidden="1"/>
    </xf>
    <xf numFmtId="0" fontId="22" fillId="2" borderId="0" xfId="0" applyFont="1" applyFill="1" applyProtection="1">
      <protection hidden="1"/>
    </xf>
    <xf numFmtId="0" fontId="24" fillId="2" borderId="0" xfId="0" applyFont="1" applyFill="1" applyAlignment="1" applyProtection="1">
      <alignment horizontal="right" indent="1"/>
      <protection hidden="1"/>
    </xf>
    <xf numFmtId="0" fontId="0" fillId="7" borderId="0" xfId="0" applyFill="1"/>
    <xf numFmtId="0" fontId="24" fillId="2" borderId="0" xfId="0" applyFont="1" applyFill="1" applyAlignment="1" applyProtection="1">
      <alignment horizontal="left"/>
      <protection hidden="1"/>
    </xf>
    <xf numFmtId="0" fontId="19" fillId="8" borderId="16" xfId="0" applyFont="1" applyFill="1" applyBorder="1" applyAlignment="1" applyProtection="1">
      <alignment horizontal="center"/>
      <protection hidden="1"/>
    </xf>
    <xf numFmtId="0" fontId="6" fillId="0" borderId="0" xfId="3" applyFont="1"/>
    <xf numFmtId="0" fontId="2" fillId="0" borderId="0" xfId="3" applyFont="1"/>
    <xf numFmtId="0" fontId="22" fillId="9" borderId="5" xfId="0" applyFont="1" applyFill="1" applyBorder="1" applyAlignment="1">
      <alignment horizontal="left" vertical="center" indent="1"/>
    </xf>
    <xf numFmtId="0" fontId="22" fillId="2" borderId="1" xfId="0" applyFont="1" applyFill="1" applyBorder="1" applyAlignment="1" applyProtection="1">
      <alignment horizontal="left" vertical="center" indent="1"/>
      <protection locked="0"/>
    </xf>
    <xf numFmtId="0" fontId="22" fillId="2" borderId="3" xfId="0" applyFont="1" applyFill="1" applyBorder="1" applyAlignment="1" applyProtection="1">
      <alignment horizontal="left" vertical="center" indent="1"/>
      <protection locked="0"/>
    </xf>
    <xf numFmtId="0" fontId="25" fillId="3" borderId="17" xfId="0" applyFont="1" applyFill="1" applyBorder="1" applyAlignment="1">
      <alignment horizontal="left" vertical="center" indent="1"/>
    </xf>
    <xf numFmtId="0" fontId="8" fillId="9" borderId="5" xfId="0" applyFont="1" applyFill="1" applyBorder="1" applyAlignment="1">
      <alignment horizontal="left" vertical="center" indent="1"/>
    </xf>
    <xf numFmtId="0" fontId="0" fillId="0" borderId="18" xfId="0" applyBorder="1"/>
    <xf numFmtId="0" fontId="0" fillId="0" borderId="19" xfId="0" applyBorder="1"/>
    <xf numFmtId="0" fontId="0" fillId="10" borderId="20" xfId="0" applyFill="1" applyBorder="1"/>
    <xf numFmtId="49" fontId="0" fillId="0" borderId="8" xfId="0" applyNumberFormat="1" applyBorder="1"/>
    <xf numFmtId="0" fontId="0" fillId="0" borderId="9" xfId="0" applyBorder="1"/>
    <xf numFmtId="0" fontId="0" fillId="0" borderId="19" xfId="0" applyBorder="1" applyAlignment="1">
      <alignment vertical="center"/>
    </xf>
    <xf numFmtId="0" fontId="2" fillId="4" borderId="16" xfId="3" applyFont="1" applyFill="1" applyBorder="1"/>
    <xf numFmtId="0" fontId="0" fillId="2" borderId="0" xfId="0" applyFill="1" applyAlignment="1">
      <alignment vertical="center"/>
    </xf>
    <xf numFmtId="0" fontId="21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horizontal="right" vertical="center" indent="1"/>
      <protection hidden="1"/>
    </xf>
    <xf numFmtId="0" fontId="21" fillId="2" borderId="0" xfId="0" applyFont="1" applyFill="1" applyAlignment="1">
      <alignment horizontal="left" indent="1"/>
    </xf>
    <xf numFmtId="0" fontId="26" fillId="2" borderId="0" xfId="0" applyFont="1" applyFill="1" applyAlignment="1" applyProtection="1">
      <alignment horizontal="right" indent="1"/>
      <protection hidden="1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29" fillId="2" borderId="0" xfId="0" applyFont="1" applyFill="1" applyAlignment="1" applyProtection="1">
      <alignment horizontal="center" vertical="center"/>
      <protection hidden="1"/>
    </xf>
    <xf numFmtId="0" fontId="22" fillId="2" borderId="21" xfId="0" applyFont="1" applyFill="1" applyBorder="1" applyAlignment="1" applyProtection="1">
      <alignment horizontal="left" vertical="center" indent="1"/>
      <protection locked="0"/>
    </xf>
    <xf numFmtId="0" fontId="22" fillId="2" borderId="22" xfId="0" applyFont="1" applyFill="1" applyBorder="1" applyAlignment="1" applyProtection="1">
      <alignment horizontal="left" vertical="center" indent="1"/>
      <protection locked="0"/>
    </xf>
    <xf numFmtId="0" fontId="30" fillId="3" borderId="16" xfId="0" applyFont="1" applyFill="1" applyBorder="1" applyAlignment="1" applyProtection="1">
      <alignment horizontal="center"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32" fillId="2" borderId="0" xfId="0" applyFont="1" applyFill="1" applyAlignment="1" applyProtection="1">
      <alignment vertical="center"/>
      <protection hidden="1"/>
    </xf>
    <xf numFmtId="0" fontId="6" fillId="4" borderId="13" xfId="3" applyFont="1" applyFill="1" applyBorder="1"/>
    <xf numFmtId="0" fontId="4" fillId="4" borderId="15" xfId="3" applyFill="1" applyBorder="1"/>
    <xf numFmtId="0" fontId="2" fillId="4" borderId="15" xfId="3" applyFont="1" applyFill="1" applyBorder="1"/>
    <xf numFmtId="0" fontId="6" fillId="9" borderId="13" xfId="3" applyFont="1" applyFill="1" applyBorder="1"/>
    <xf numFmtId="0" fontId="4" fillId="9" borderId="15" xfId="3" applyFill="1" applyBorder="1"/>
    <xf numFmtId="0" fontId="2" fillId="9" borderId="15" xfId="3" applyFont="1" applyFill="1" applyBorder="1"/>
    <xf numFmtId="0" fontId="22" fillId="11" borderId="23" xfId="0" applyFont="1" applyFill="1" applyBorder="1" applyAlignment="1" applyProtection="1">
      <alignment horizontal="left" vertical="center" indent="1"/>
      <protection hidden="1"/>
    </xf>
    <xf numFmtId="0" fontId="22" fillId="11" borderId="24" xfId="0" applyFont="1" applyFill="1" applyBorder="1" applyAlignment="1" applyProtection="1">
      <alignment horizontal="left" vertical="center" indent="1"/>
      <protection hidden="1"/>
    </xf>
    <xf numFmtId="0" fontId="16" fillId="0" borderId="0" xfId="3" quotePrefix="1" applyFont="1" applyAlignment="1">
      <alignment horizontal="center"/>
    </xf>
    <xf numFmtId="0" fontId="0" fillId="2" borderId="0" xfId="0" applyFill="1" applyAlignment="1">
      <alignment horizontal="left"/>
    </xf>
    <xf numFmtId="0" fontId="22" fillId="4" borderId="5" xfId="0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left" vertical="center" indent="1"/>
    </xf>
    <xf numFmtId="0" fontId="4" fillId="12" borderId="0" xfId="3" applyFill="1"/>
    <xf numFmtId="0" fontId="2" fillId="12" borderId="0" xfId="3" applyFont="1" applyFill="1"/>
    <xf numFmtId="0" fontId="17" fillId="12" borderId="0" xfId="3" applyFont="1" applyFill="1"/>
    <xf numFmtId="0" fontId="2" fillId="0" borderId="12" xfId="3" applyFont="1" applyBorder="1"/>
    <xf numFmtId="0" fontId="38" fillId="0" borderId="0" xfId="0" applyFont="1"/>
    <xf numFmtId="0" fontId="39" fillId="12" borderId="0" xfId="3" applyFont="1" applyFill="1"/>
    <xf numFmtId="0" fontId="8" fillId="12" borderId="0" xfId="3" applyFont="1" applyFill="1"/>
    <xf numFmtId="0" fontId="34" fillId="0" borderId="12" xfId="0" applyFont="1" applyBorder="1" applyAlignment="1">
      <alignment horizontal="right" vertical="center"/>
    </xf>
    <xf numFmtId="0" fontId="0" fillId="8" borderId="16" xfId="0" applyFill="1" applyBorder="1" applyAlignment="1" applyProtection="1">
      <alignment horizontal="left" vertical="center" wrapText="1" indent="1"/>
      <protection hidden="1"/>
    </xf>
    <xf numFmtId="0" fontId="0" fillId="8" borderId="18" xfId="0" applyFill="1" applyBorder="1" applyAlignment="1" applyProtection="1">
      <alignment horizontal="left" vertical="center" wrapText="1" indent="1"/>
      <protection hidden="1"/>
    </xf>
    <xf numFmtId="0" fontId="0" fillId="8" borderId="19" xfId="0" applyFill="1" applyBorder="1" applyAlignment="1" applyProtection="1">
      <alignment horizontal="left" vertical="center" wrapText="1" indent="1"/>
      <protection hidden="1"/>
    </xf>
    <xf numFmtId="165" fontId="35" fillId="8" borderId="29" xfId="0" applyNumberFormat="1" applyFont="1" applyFill="1" applyBorder="1" applyAlignment="1" applyProtection="1">
      <alignment horizontal="center"/>
      <protection hidden="1"/>
    </xf>
    <xf numFmtId="165" fontId="35" fillId="8" borderId="30" xfId="0" applyNumberFormat="1" applyFont="1" applyFill="1" applyBorder="1" applyAlignment="1" applyProtection="1">
      <alignment horizontal="center"/>
      <protection hidden="1"/>
    </xf>
    <xf numFmtId="0" fontId="36" fillId="8" borderId="18" xfId="0" applyFont="1" applyFill="1" applyBorder="1" applyAlignment="1" applyProtection="1">
      <alignment horizontal="center" vertical="center"/>
      <protection hidden="1"/>
    </xf>
    <xf numFmtId="49" fontId="0" fillId="0" borderId="37" xfId="0" applyNumberFormat="1" applyBorder="1" applyAlignment="1" applyProtection="1">
      <alignment horizontal="left" vertical="center" indent="1"/>
      <protection locked="0"/>
    </xf>
    <xf numFmtId="49" fontId="0" fillId="0" borderId="38" xfId="0" applyNumberFormat="1" applyBorder="1" applyAlignment="1" applyProtection="1">
      <alignment horizontal="left" vertical="center" indent="1"/>
      <protection locked="0"/>
    </xf>
    <xf numFmtId="0" fontId="0" fillId="0" borderId="33" xfId="0" applyBorder="1" applyAlignment="1" applyProtection="1">
      <alignment horizontal="left" vertical="center" indent="1"/>
      <protection locked="0"/>
    </xf>
    <xf numFmtId="0" fontId="0" fillId="0" borderId="34" xfId="0" applyBorder="1" applyAlignment="1" applyProtection="1">
      <alignment horizontal="left" vertical="center" indent="1"/>
      <protection locked="0"/>
    </xf>
    <xf numFmtId="0" fontId="37" fillId="0" borderId="0" xfId="1" applyFont="1" applyBorder="1" applyAlignment="1" applyProtection="1">
      <alignment horizontal="center" vertical="center"/>
    </xf>
    <xf numFmtId="0" fontId="0" fillId="8" borderId="16" xfId="0" applyFill="1" applyBorder="1" applyAlignment="1" applyProtection="1">
      <alignment horizontal="left" wrapText="1" indent="1"/>
      <protection hidden="1"/>
    </xf>
    <xf numFmtId="0" fontId="0" fillId="8" borderId="18" xfId="0" applyFill="1" applyBorder="1" applyAlignment="1" applyProtection="1">
      <alignment horizontal="left" indent="1"/>
      <protection hidden="1"/>
    </xf>
    <xf numFmtId="0" fontId="0" fillId="8" borderId="19" xfId="0" applyFill="1" applyBorder="1" applyAlignment="1" applyProtection="1">
      <alignment horizontal="left" indent="1"/>
      <protection hidden="1"/>
    </xf>
    <xf numFmtId="0" fontId="0" fillId="0" borderId="26" xfId="0" applyBorder="1" applyAlignment="1" applyProtection="1">
      <alignment horizontal="left" vertical="center" indent="1"/>
      <protection locked="0"/>
    </xf>
    <xf numFmtId="0" fontId="0" fillId="0" borderId="27" xfId="0" applyBorder="1" applyAlignment="1" applyProtection="1">
      <alignment horizontal="left" vertical="center" indent="1"/>
      <protection locked="0"/>
    </xf>
    <xf numFmtId="0" fontId="24" fillId="2" borderId="0" xfId="0" applyFont="1" applyFill="1" applyAlignment="1" applyProtection="1">
      <alignment horizontal="right" indent="1"/>
      <protection hidden="1"/>
    </xf>
    <xf numFmtId="0" fontId="24" fillId="2" borderId="28" xfId="0" applyFont="1" applyFill="1" applyBorder="1" applyAlignment="1" applyProtection="1">
      <alignment horizontal="right" indent="1"/>
      <protection hidden="1"/>
    </xf>
    <xf numFmtId="0" fontId="0" fillId="0" borderId="29" xfId="0" applyBorder="1" applyAlignment="1" applyProtection="1">
      <alignment horizontal="left" vertical="center" indent="1"/>
      <protection locked="0"/>
    </xf>
    <xf numFmtId="0" fontId="0" fillId="0" borderId="30" xfId="0" applyBorder="1" applyAlignment="1" applyProtection="1">
      <alignment horizontal="left" vertical="center" indent="1"/>
      <protection locked="0"/>
    </xf>
    <xf numFmtId="0" fontId="0" fillId="0" borderId="31" xfId="0" applyBorder="1" applyAlignment="1" applyProtection="1">
      <alignment horizontal="left" vertical="center" indent="1"/>
      <protection locked="0"/>
    </xf>
    <xf numFmtId="0" fontId="0" fillId="0" borderId="32" xfId="0" applyBorder="1" applyAlignment="1" applyProtection="1">
      <alignment horizontal="left" vertical="center" indent="1"/>
      <protection locked="0"/>
    </xf>
    <xf numFmtId="0" fontId="0" fillId="8" borderId="16" xfId="0" applyFill="1" applyBorder="1" applyAlignment="1" applyProtection="1">
      <alignment horizontal="left" vertical="top" wrapText="1" indent="1"/>
      <protection hidden="1"/>
    </xf>
    <xf numFmtId="0" fontId="0" fillId="8" borderId="18" xfId="0" applyFill="1" applyBorder="1" applyAlignment="1" applyProtection="1">
      <alignment horizontal="left" vertical="top" wrapText="1" indent="1"/>
      <protection hidden="1"/>
    </xf>
    <xf numFmtId="0" fontId="0" fillId="8" borderId="19" xfId="0" applyFill="1" applyBorder="1" applyAlignment="1" applyProtection="1">
      <alignment horizontal="left" vertical="top" wrapText="1" indent="1"/>
      <protection hidden="1"/>
    </xf>
    <xf numFmtId="0" fontId="33" fillId="0" borderId="18" xfId="0" applyFont="1" applyBorder="1" applyAlignment="1" applyProtection="1">
      <alignment horizontal="center" vertical="center"/>
      <protection hidden="1"/>
    </xf>
    <xf numFmtId="0" fontId="33" fillId="0" borderId="19" xfId="0" applyFont="1" applyBorder="1" applyAlignment="1" applyProtection="1">
      <alignment horizontal="center" vertical="center"/>
      <protection hidden="1"/>
    </xf>
  </cellXfs>
  <cellStyles count="7">
    <cellStyle name="Besuchter Hyperlink" xfId="5" builtinId="9" hidden="1"/>
    <cellStyle name="Besuchter Hyperlink" xfId="6" builtinId="9" hidden="1"/>
    <cellStyle name="Link" xfId="1" builtinId="8"/>
    <cellStyle name="Standard" xfId="0" builtinId="0"/>
    <cellStyle name="Standard 2" xfId="2" xr:uid="{00000000-0005-0000-0000-000004000000}"/>
    <cellStyle name="Standard 3" xfId="3" xr:uid="{00000000-0005-0000-0000-000005000000}"/>
    <cellStyle name="Standard 5" xfId="4" xr:uid="{00000000-0005-0000-0000-000006000000}"/>
  </cellStyles>
  <dxfs count="3">
    <dxf>
      <fill>
        <patternFill>
          <bgColor theme="0" tint="-0.14996795556505021"/>
        </patternFill>
      </fill>
    </dxf>
    <dxf>
      <border>
        <bottom style="thin">
          <color rgb="FFFF0000"/>
        </bottom>
      </border>
    </dxf>
    <dxf>
      <font>
        <b val="0"/>
        <i val="0"/>
      </font>
      <fill>
        <patternFill>
          <bgColor theme="2" tint="-9.9948118533890809E-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85" dropStyle="combo" dx="16" fmlaLink="$O$12" fmlaRange="$O$3:$O$10" sel="4" val="0"/>
</file>

<file path=xl/ctrlProps/ctrlProp2.xml><?xml version="1.0" encoding="utf-8"?>
<formControlPr xmlns="http://schemas.microsoft.com/office/spreadsheetml/2009/9/main" objectType="Drop" dropLines="85" dropStyle="combo" dx="16" fmlaLink="$O$26" fmlaRange="$O$15:$O$24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12700</xdr:rowOff>
    </xdr:from>
    <xdr:to>
      <xdr:col>0</xdr:col>
      <xdr:colOff>723900</xdr:colOff>
      <xdr:row>1</xdr:row>
      <xdr:rowOff>469900</xdr:rowOff>
    </xdr:to>
    <xdr:pic>
      <xdr:nvPicPr>
        <xdr:cNvPr id="1351" name="Grafik 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12700"/>
          <a:ext cx="698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129540</xdr:rowOff>
        </xdr:from>
        <xdr:to>
          <xdr:col>2</xdr:col>
          <xdr:colOff>1104900</xdr:colOff>
          <xdr:row>4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129540</xdr:rowOff>
        </xdr:from>
        <xdr:to>
          <xdr:col>2</xdr:col>
          <xdr:colOff>1104900</xdr:colOff>
          <xdr:row>7</xdr:row>
          <xdr:rowOff>0</xdr:rowOff>
        </xdr:to>
        <xdr:sp macro="" textlink="">
          <xdr:nvSpPr>
            <xdr:cNvPr id="1125" name="Drop Down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S205"/>
  <sheetViews>
    <sheetView showGridLines="0" showRowColHeaders="0" workbookViewId="0">
      <selection activeCell="N6" sqref="N6:N8"/>
    </sheetView>
  </sheetViews>
  <sheetFormatPr baseColWidth="10" defaultRowHeight="10.199999999999999" x14ac:dyDescent="0.2"/>
  <cols>
    <col min="1" max="1" width="12.5703125" customWidth="1"/>
    <col min="2" max="2" width="13.85546875" customWidth="1"/>
    <col min="3" max="4" width="24.85546875" customWidth="1"/>
    <col min="5" max="5" width="28.85546875" customWidth="1"/>
    <col min="6" max="6" width="8.85546875" customWidth="1"/>
    <col min="7" max="7" width="10.85546875" customWidth="1"/>
    <col min="8" max="9" width="8.85546875" customWidth="1"/>
    <col min="10" max="10" width="3.85546875" customWidth="1"/>
    <col min="11" max="11" width="8" hidden="1" customWidth="1"/>
    <col min="12" max="12" width="5" hidden="1" customWidth="1"/>
    <col min="13" max="13" width="5.42578125" hidden="1" customWidth="1"/>
    <col min="14" max="14" width="32.85546875" customWidth="1"/>
    <col min="15" max="15" width="18" hidden="1" customWidth="1"/>
    <col min="16" max="19" width="12" hidden="1" customWidth="1"/>
    <col min="20" max="21" width="12" customWidth="1"/>
  </cols>
  <sheetData>
    <row r="1" spans="1:19" ht="18.75" customHeight="1" x14ac:dyDescent="0.2">
      <c r="B1" s="92" t="s">
        <v>4</v>
      </c>
      <c r="C1" s="92"/>
      <c r="D1" s="92"/>
      <c r="E1" s="92"/>
      <c r="F1" s="92"/>
      <c r="G1" s="92"/>
      <c r="H1" s="92"/>
      <c r="I1" s="92"/>
      <c r="N1" s="70" t="s">
        <v>1250</v>
      </c>
    </row>
    <row r="2" spans="1:19" ht="39.75" customHeight="1" x14ac:dyDescent="0.35">
      <c r="B2" s="66" t="str">
        <f>"Anmeldung zur DM "&amp;basis!$N$1</f>
        <v>Anmeldung zur DM 2026</v>
      </c>
      <c r="D2" s="89">
        <v>2026</v>
      </c>
      <c r="E2" s="65" t="s">
        <v>31</v>
      </c>
      <c r="F2" s="103" t="s">
        <v>1509</v>
      </c>
      <c r="G2" s="103"/>
      <c r="H2" s="103"/>
      <c r="I2" s="103"/>
      <c r="J2" s="103"/>
      <c r="N2" s="44" t="s">
        <v>1057</v>
      </c>
      <c r="O2" s="32" t="s">
        <v>66</v>
      </c>
      <c r="P2" s="34" t="s">
        <v>60</v>
      </c>
      <c r="Q2" s="35" t="s">
        <v>65</v>
      </c>
      <c r="R2" s="33" t="s">
        <v>64</v>
      </c>
      <c r="S2" s="33" t="s">
        <v>1074</v>
      </c>
    </row>
    <row r="3" spans="1:19" ht="12.75" customHeight="1" thickBot="1" x14ac:dyDescent="0.25">
      <c r="A3" s="42"/>
      <c r="B3" s="38"/>
      <c r="C3" s="38"/>
      <c r="D3" s="38"/>
      <c r="E3" s="1"/>
      <c r="F3" s="82"/>
      <c r="G3" s="1"/>
      <c r="H3" s="1"/>
      <c r="I3" s="1"/>
      <c r="J3" s="1"/>
      <c r="N3" s="98" t="s">
        <v>76</v>
      </c>
      <c r="O3" s="23" t="s">
        <v>0</v>
      </c>
      <c r="P3">
        <v>2</v>
      </c>
      <c r="Q3" s="26" t="s">
        <v>50</v>
      </c>
      <c r="R3" s="19" t="s">
        <v>53</v>
      </c>
      <c r="S3" s="19" t="s">
        <v>1067</v>
      </c>
    </row>
    <row r="4" spans="1:19" ht="12.75" customHeight="1" x14ac:dyDescent="0.2">
      <c r="A4" s="42"/>
      <c r="B4" s="38"/>
      <c r="C4" s="109" t="s">
        <v>1183</v>
      </c>
      <c r="D4" s="110"/>
      <c r="E4" s="111"/>
      <c r="F4" s="112"/>
      <c r="G4" s="112"/>
      <c r="H4" s="1"/>
      <c r="I4" s="1"/>
      <c r="J4" s="1"/>
      <c r="N4" s="98"/>
      <c r="O4" s="23" t="s">
        <v>1</v>
      </c>
      <c r="P4">
        <v>2</v>
      </c>
      <c r="Q4" s="26" t="s">
        <v>52</v>
      </c>
      <c r="R4" s="19" t="s">
        <v>55</v>
      </c>
      <c r="S4" s="19" t="s">
        <v>1069</v>
      </c>
    </row>
    <row r="5" spans="1:19" ht="12.75" customHeight="1" thickBot="1" x14ac:dyDescent="0.25">
      <c r="A5" s="42"/>
      <c r="B5" s="43" t="s">
        <v>18</v>
      </c>
      <c r="C5" s="40"/>
      <c r="D5" s="64" t="s">
        <v>23</v>
      </c>
      <c r="E5" s="99"/>
      <c r="F5" s="100"/>
      <c r="G5" s="100"/>
      <c r="H5" s="63" t="s">
        <v>1232</v>
      </c>
      <c r="I5" s="1"/>
      <c r="J5" s="1"/>
      <c r="N5" s="98"/>
      <c r="O5" s="23" t="s">
        <v>1338</v>
      </c>
      <c r="P5">
        <v>1</v>
      </c>
      <c r="Q5" s="26" t="s">
        <v>69</v>
      </c>
      <c r="R5" s="27" t="s">
        <v>62</v>
      </c>
      <c r="S5" s="27" t="s">
        <v>1073</v>
      </c>
    </row>
    <row r="6" spans="1:19" ht="12.75" customHeight="1" thickBot="1" x14ac:dyDescent="0.25">
      <c r="A6" s="42"/>
      <c r="B6" s="38"/>
      <c r="C6" s="40"/>
      <c r="D6" s="41"/>
      <c r="E6" s="2"/>
      <c r="F6" s="2"/>
      <c r="G6" s="2"/>
      <c r="H6" s="1"/>
      <c r="I6" s="1"/>
      <c r="J6" s="1"/>
      <c r="N6" s="118" t="str">
        <f>LFV&amp;"_"&amp;INDEX(formkurz,dmwahl)&amp;"_"&amp;basis!$N$1&amp;".xls(x)"</f>
        <v>BaWü_TaT_2026.xls(x)</v>
      </c>
      <c r="O6" s="23" t="s">
        <v>1337</v>
      </c>
      <c r="P6">
        <v>1</v>
      </c>
      <c r="Q6" s="26" t="s">
        <v>49</v>
      </c>
      <c r="R6" s="19" t="s">
        <v>56</v>
      </c>
      <c r="S6" s="19" t="s">
        <v>1070</v>
      </c>
    </row>
    <row r="7" spans="1:19" ht="12.75" customHeight="1" x14ac:dyDescent="0.2">
      <c r="A7" s="42"/>
      <c r="B7" s="38"/>
      <c r="C7" s="40"/>
      <c r="D7" s="41" t="s">
        <v>20</v>
      </c>
      <c r="E7" s="113"/>
      <c r="F7" s="114"/>
      <c r="G7" s="114"/>
      <c r="H7" s="1"/>
      <c r="I7" s="1"/>
      <c r="J7" s="1"/>
      <c r="N7" s="118"/>
      <c r="O7" s="23" t="s">
        <v>2</v>
      </c>
      <c r="P7">
        <v>3</v>
      </c>
      <c r="Q7" s="26" t="s">
        <v>51</v>
      </c>
      <c r="R7" s="19" t="s">
        <v>54</v>
      </c>
      <c r="S7" s="19" t="s">
        <v>1068</v>
      </c>
    </row>
    <row r="8" spans="1:19" ht="12.75" customHeight="1" x14ac:dyDescent="0.2">
      <c r="A8" s="42"/>
      <c r="B8" s="43" t="s">
        <v>1182</v>
      </c>
      <c r="C8" s="40"/>
      <c r="D8" s="41" t="s">
        <v>21</v>
      </c>
      <c r="E8" s="101"/>
      <c r="F8" s="102"/>
      <c r="G8" s="102"/>
      <c r="H8" s="1"/>
      <c r="I8" s="1"/>
      <c r="J8" s="1"/>
      <c r="N8" s="119"/>
      <c r="O8" s="23" t="s">
        <v>3</v>
      </c>
      <c r="P8">
        <v>3</v>
      </c>
      <c r="Q8" s="26" t="s">
        <v>1985</v>
      </c>
      <c r="R8" s="19" t="s">
        <v>57</v>
      </c>
      <c r="S8" s="19" t="s">
        <v>1071</v>
      </c>
    </row>
    <row r="9" spans="1:19" ht="12.75" customHeight="1" thickBot="1" x14ac:dyDescent="0.25">
      <c r="A9" s="42"/>
      <c r="B9" s="39"/>
      <c r="C9" s="40"/>
      <c r="D9" s="41" t="s">
        <v>22</v>
      </c>
      <c r="E9" s="101"/>
      <c r="F9" s="102"/>
      <c r="G9" s="102"/>
      <c r="H9" s="1"/>
      <c r="I9" s="1"/>
      <c r="J9" s="1"/>
      <c r="N9" s="104" t="s">
        <v>1336</v>
      </c>
      <c r="O9" s="23" t="s">
        <v>1416</v>
      </c>
      <c r="P9">
        <v>1</v>
      </c>
      <c r="Q9" s="26" t="s">
        <v>1417</v>
      </c>
      <c r="R9" s="27" t="s">
        <v>1372</v>
      </c>
      <c r="S9" s="27" t="s">
        <v>1373</v>
      </c>
    </row>
    <row r="10" spans="1:19" ht="12.75" customHeight="1" x14ac:dyDescent="0.25">
      <c r="A10" s="42"/>
      <c r="B10" s="96">
        <f ca="1">INDEX(INDIRECT(INDEX(R3:R10,dmwahl)),O26)</f>
        <v>34</v>
      </c>
      <c r="C10" s="97"/>
      <c r="D10" s="41" t="s">
        <v>23</v>
      </c>
      <c r="E10" s="107"/>
      <c r="F10" s="108"/>
      <c r="G10" s="108"/>
      <c r="H10" s="1"/>
      <c r="I10" s="1"/>
      <c r="J10" s="1"/>
      <c r="N10" s="105"/>
      <c r="O10" s="25" t="s">
        <v>1251</v>
      </c>
      <c r="P10" s="28">
        <v>3</v>
      </c>
      <c r="Q10" s="29" t="s">
        <v>68</v>
      </c>
      <c r="R10" s="20" t="s">
        <v>58</v>
      </c>
      <c r="S10" s="20" t="s">
        <v>1072</v>
      </c>
    </row>
    <row r="11" spans="1:19" x14ac:dyDescent="0.2">
      <c r="A11" s="42"/>
      <c r="B11" s="38"/>
      <c r="C11" s="38"/>
      <c r="D11" s="38"/>
      <c r="E11" s="1"/>
      <c r="F11" s="1"/>
      <c r="G11" s="1"/>
      <c r="H11" s="1"/>
      <c r="I11" s="1"/>
      <c r="J11" s="1"/>
      <c r="N11" s="105"/>
      <c r="O11" s="17" t="s">
        <v>16</v>
      </c>
      <c r="P11" s="18" t="s">
        <v>1078</v>
      </c>
      <c r="S11" s="58" t="s">
        <v>1077</v>
      </c>
    </row>
    <row r="12" spans="1:19" s="3" customFormat="1" ht="12" customHeight="1" thickBot="1" x14ac:dyDescent="0.25">
      <c r="A12" s="59"/>
      <c r="B12" s="60"/>
      <c r="C12" s="61"/>
      <c r="D12" s="62"/>
      <c r="E12" s="72" t="s">
        <v>1059</v>
      </c>
      <c r="F12" s="59"/>
      <c r="G12" s="72" t="s">
        <v>1058</v>
      </c>
      <c r="H12" s="59"/>
      <c r="I12" s="59"/>
      <c r="J12" s="59"/>
      <c r="N12" s="105"/>
      <c r="O12" s="15">
        <v>4</v>
      </c>
      <c r="P12" s="16">
        <f>INDEX(P3:P10,O12)</f>
        <v>1</v>
      </c>
      <c r="Q12"/>
      <c r="S12" s="57">
        <f ca="1">INDEX(INDIRECT(INDEX(S3:S10,dmwahl)),O26)</f>
        <v>9</v>
      </c>
    </row>
    <row r="13" spans="1:19" ht="13.95" customHeight="1" x14ac:dyDescent="0.2">
      <c r="A13" s="50" t="s">
        <v>1056</v>
      </c>
      <c r="B13" s="13" t="s">
        <v>1144</v>
      </c>
      <c r="C13" s="13" t="s">
        <v>79</v>
      </c>
      <c r="D13" s="13" t="s">
        <v>15</v>
      </c>
      <c r="E13" s="47" t="s">
        <v>14</v>
      </c>
      <c r="F13" s="51" t="s">
        <v>1249</v>
      </c>
      <c r="G13" s="83" t="s">
        <v>71</v>
      </c>
      <c r="H13" s="84" t="s">
        <v>75</v>
      </c>
      <c r="I13" s="12" t="s">
        <v>61</v>
      </c>
      <c r="J13" s="1"/>
      <c r="L13" t="s">
        <v>77</v>
      </c>
      <c r="M13" t="s">
        <v>78</v>
      </c>
      <c r="N13" s="106"/>
      <c r="Q13" s="3"/>
    </row>
    <row r="14" spans="1:19" ht="13.95" customHeight="1" x14ac:dyDescent="0.2">
      <c r="A14" s="79" t="str">
        <f t="shared" ref="A14:A45" ca="1" si="0">IF(ISNUMBER(L14),LFV&amp;TEXT(L14,"00"),"R-"&amp;LFV&amp;TEXT(M14-MAX($L$14:$L$205),"00"))</f>
        <v>BaWü01</v>
      </c>
      <c r="B14" s="5"/>
      <c r="C14" s="4"/>
      <c r="D14" s="4"/>
      <c r="E14" s="48"/>
      <c r="F14" s="68" t="str">
        <f t="shared" ref="F14:F45" si="1">IF(LEN(B14)&gt;9,INDEX(LFV_zuZif,MATCH(LEFT(B14,2),LFV_Ziff,0)),"")</f>
        <v/>
      </c>
      <c r="G14" s="6"/>
      <c r="H14" s="7"/>
      <c r="I14" s="36" t="str">
        <f ca="1">IF(OR(AND(COUNTA(B14:E14)=4,ISNUMBER(MATCH(LEFT(A14,LEN(A14)-2),LV_okay,0))),COUNTA(B14:E14,G14:H14)=6),"okay","")</f>
        <v/>
      </c>
      <c r="J14" s="67" t="str">
        <f ca="1">IF(M14&lt;&gt;M13,IF(M14&lt;=$S$12,"◄",""),"")</f>
        <v>◄</v>
      </c>
      <c r="K14" t="b">
        <f t="shared" ref="K14:K45" si="2">IF(COUNTA(B14:C14)=2,IF(ISNUMBER(MATCH(B14,LizAll,0)),IF(ISNUMBER(MATCH(B14&amp;C14,control,0))=FALSE,TRUE)))</f>
        <v>0</v>
      </c>
      <c r="L14">
        <f t="shared" ref="L14:L45" ca="1" si="3">IF(M14&lt;=$B$10,M14,"")</f>
        <v>1</v>
      </c>
      <c r="M14">
        <v>1</v>
      </c>
      <c r="N14" s="115" t="s">
        <v>1508</v>
      </c>
      <c r="O14" s="32" t="s">
        <v>66</v>
      </c>
      <c r="P14" s="33" t="s">
        <v>67</v>
      </c>
    </row>
    <row r="15" spans="1:19" ht="13.95" customHeight="1" x14ac:dyDescent="0.2">
      <c r="A15" s="80" t="str">
        <f t="shared" ca="1" si="0"/>
        <v>BaWü02</v>
      </c>
      <c r="B15" s="9"/>
      <c r="C15" s="8"/>
      <c r="D15" s="8"/>
      <c r="E15" s="49" t="str">
        <f t="shared" ref="E15:E45" si="4">IF(LEN(B15)&gt;9,IF(ISNUMBER(MATCH(LEFT(B15,6),Kennziff,0)),INDEX(Verein,MATCH(LEFT(B15,6),Kennziff,0)),"unbekannt; hier eintragen"),"")</f>
        <v/>
      </c>
      <c r="F15" s="69" t="str">
        <f t="shared" si="1"/>
        <v/>
      </c>
      <c r="G15" s="10"/>
      <c r="H15" s="11"/>
      <c r="I15" s="37" t="str">
        <f t="shared" ref="I15:I45" si="5">IF(COUNTA(B15:E15,G15:H15)=6,"okay","")</f>
        <v/>
      </c>
      <c r="J15" s="67" t="str">
        <f t="shared" ref="J15:J78" ca="1" si="6">IF(M15&lt;&gt;M14,IF(M15&lt;=$S$12,"◄",""),"")</f>
        <v>◄</v>
      </c>
      <c r="K15" t="b">
        <f t="shared" si="2"/>
        <v>0</v>
      </c>
      <c r="L15">
        <f t="shared" ca="1" si="3"/>
        <v>2</v>
      </c>
      <c r="M15">
        <f>IF(COUNTIF(M$14:M14,M14)=Form,M14+1,M14)</f>
        <v>2</v>
      </c>
      <c r="N15" s="116"/>
      <c r="O15" s="21" t="s">
        <v>6</v>
      </c>
      <c r="P15" s="22" t="s">
        <v>30</v>
      </c>
    </row>
    <row r="16" spans="1:19" ht="13.95" customHeight="1" x14ac:dyDescent="0.2">
      <c r="A16" s="80" t="str">
        <f t="shared" ca="1" si="0"/>
        <v>BaWü03</v>
      </c>
      <c r="B16" s="9"/>
      <c r="C16" s="8"/>
      <c r="D16" s="8"/>
      <c r="E16" s="49" t="str">
        <f t="shared" si="4"/>
        <v/>
      </c>
      <c r="F16" s="69" t="str">
        <f t="shared" si="1"/>
        <v/>
      </c>
      <c r="G16" s="10"/>
      <c r="H16" s="11"/>
      <c r="I16" s="37" t="str">
        <f t="shared" si="5"/>
        <v/>
      </c>
      <c r="J16" s="67" t="str">
        <f t="shared" ca="1" si="6"/>
        <v>◄</v>
      </c>
      <c r="K16" t="b">
        <f t="shared" si="2"/>
        <v>0</v>
      </c>
      <c r="L16">
        <f t="shared" ca="1" si="3"/>
        <v>3</v>
      </c>
      <c r="M16">
        <f>IF(COUNTIF(M$14:M15,M15)=Form,M15+1,M15)</f>
        <v>3</v>
      </c>
      <c r="N16" s="116"/>
      <c r="O16" s="23" t="s">
        <v>12</v>
      </c>
      <c r="P16" s="24" t="s">
        <v>27</v>
      </c>
    </row>
    <row r="17" spans="1:16" ht="13.95" customHeight="1" x14ac:dyDescent="0.2">
      <c r="A17" s="80" t="str">
        <f t="shared" ca="1" si="0"/>
        <v>BaWü04</v>
      </c>
      <c r="B17" s="9"/>
      <c r="C17" s="8"/>
      <c r="D17" s="8"/>
      <c r="E17" s="49" t="str">
        <f t="shared" si="4"/>
        <v/>
      </c>
      <c r="F17" s="69" t="str">
        <f t="shared" si="1"/>
        <v/>
      </c>
      <c r="G17" s="10"/>
      <c r="H17" s="11"/>
      <c r="I17" s="37" t="str">
        <f t="shared" si="5"/>
        <v/>
      </c>
      <c r="J17" s="67" t="str">
        <f t="shared" ca="1" si="6"/>
        <v>◄</v>
      </c>
      <c r="K17" t="b">
        <f t="shared" si="2"/>
        <v>0</v>
      </c>
      <c r="L17">
        <f t="shared" ca="1" si="3"/>
        <v>4</v>
      </c>
      <c r="M17">
        <f>IF(COUNTIF(M$14:M16,M16)=Form,M16+1,M16)</f>
        <v>4</v>
      </c>
      <c r="N17" s="116"/>
      <c r="O17" s="23" t="s">
        <v>9</v>
      </c>
      <c r="P17" s="24" t="s">
        <v>24</v>
      </c>
    </row>
    <row r="18" spans="1:16" ht="13.95" customHeight="1" x14ac:dyDescent="0.2">
      <c r="A18" s="80" t="str">
        <f t="shared" ca="1" si="0"/>
        <v>BaWü05</v>
      </c>
      <c r="B18" s="9"/>
      <c r="C18" s="8"/>
      <c r="D18" s="8"/>
      <c r="E18" s="49" t="str">
        <f t="shared" si="4"/>
        <v/>
      </c>
      <c r="F18" s="69" t="str">
        <f t="shared" si="1"/>
        <v/>
      </c>
      <c r="G18" s="10"/>
      <c r="H18" s="11"/>
      <c r="I18" s="37" t="str">
        <f t="shared" si="5"/>
        <v/>
      </c>
      <c r="J18" s="67" t="str">
        <f t="shared" ca="1" si="6"/>
        <v>◄</v>
      </c>
      <c r="K18" t="b">
        <f t="shared" si="2"/>
        <v>0</v>
      </c>
      <c r="L18">
        <f t="shared" ca="1" si="3"/>
        <v>5</v>
      </c>
      <c r="M18">
        <f>IF(COUNTIF(M$14:M17,M17)=Form,M17+1,M17)</f>
        <v>5</v>
      </c>
      <c r="N18" s="116"/>
      <c r="O18" s="23" t="s">
        <v>11</v>
      </c>
      <c r="P18" s="24" t="s">
        <v>25</v>
      </c>
    </row>
    <row r="19" spans="1:16" ht="13.95" customHeight="1" x14ac:dyDescent="0.2">
      <c r="A19" s="80" t="str">
        <f t="shared" ca="1" si="0"/>
        <v>BaWü06</v>
      </c>
      <c r="B19" s="9"/>
      <c r="C19" s="8"/>
      <c r="D19" s="8"/>
      <c r="E19" s="49" t="str">
        <f t="shared" si="4"/>
        <v/>
      </c>
      <c r="F19" s="69" t="str">
        <f t="shared" si="1"/>
        <v/>
      </c>
      <c r="G19" s="10"/>
      <c r="H19" s="11"/>
      <c r="I19" s="37" t="str">
        <f t="shared" si="5"/>
        <v/>
      </c>
      <c r="J19" s="67" t="str">
        <f t="shared" ca="1" si="6"/>
        <v>◄</v>
      </c>
      <c r="K19" t="b">
        <f t="shared" si="2"/>
        <v>0</v>
      </c>
      <c r="L19">
        <f t="shared" ca="1" si="3"/>
        <v>6</v>
      </c>
      <c r="M19">
        <f>IF(COUNTIF(M$14:M18,M18)=Form,M18+1,M18)</f>
        <v>6</v>
      </c>
      <c r="N19" s="116"/>
      <c r="O19" s="23" t="s">
        <v>32</v>
      </c>
      <c r="P19" s="24" t="s">
        <v>8</v>
      </c>
    </row>
    <row r="20" spans="1:16" ht="13.95" customHeight="1" x14ac:dyDescent="0.2">
      <c r="A20" s="80" t="str">
        <f t="shared" ca="1" si="0"/>
        <v>BaWü07</v>
      </c>
      <c r="B20" s="9"/>
      <c r="C20" s="8"/>
      <c r="D20" s="8"/>
      <c r="E20" s="49" t="str">
        <f t="shared" si="4"/>
        <v/>
      </c>
      <c r="F20" s="69" t="str">
        <f t="shared" si="1"/>
        <v/>
      </c>
      <c r="G20" s="10"/>
      <c r="H20" s="11"/>
      <c r="I20" s="37" t="str">
        <f t="shared" si="5"/>
        <v/>
      </c>
      <c r="J20" s="67" t="str">
        <f t="shared" ca="1" si="6"/>
        <v>◄</v>
      </c>
      <c r="K20" t="b">
        <f t="shared" si="2"/>
        <v>0</v>
      </c>
      <c r="L20">
        <f t="shared" ca="1" si="3"/>
        <v>7</v>
      </c>
      <c r="M20">
        <f>IF(COUNTIF(M$14:M19,M19)=Form,M19+1,M19)</f>
        <v>7</v>
      </c>
      <c r="N20" s="117"/>
      <c r="O20" s="23" t="s">
        <v>7</v>
      </c>
      <c r="P20" s="24" t="s">
        <v>7</v>
      </c>
    </row>
    <row r="21" spans="1:16" ht="13.95" customHeight="1" x14ac:dyDescent="0.2">
      <c r="A21" s="80" t="str">
        <f t="shared" ca="1" si="0"/>
        <v>BaWü08</v>
      </c>
      <c r="B21" s="9"/>
      <c r="C21" s="8"/>
      <c r="D21" s="8"/>
      <c r="E21" s="49" t="str">
        <f t="shared" si="4"/>
        <v/>
      </c>
      <c r="F21" s="69" t="str">
        <f t="shared" si="1"/>
        <v/>
      </c>
      <c r="G21" s="10"/>
      <c r="H21" s="11"/>
      <c r="I21" s="37" t="str">
        <f t="shared" si="5"/>
        <v/>
      </c>
      <c r="J21" s="67" t="str">
        <f t="shared" ca="1" si="6"/>
        <v>◄</v>
      </c>
      <c r="K21" t="b">
        <f t="shared" si="2"/>
        <v>0</v>
      </c>
      <c r="L21">
        <f t="shared" ca="1" si="3"/>
        <v>8</v>
      </c>
      <c r="M21">
        <f>IF(COUNTIF(M$14:M20,M20)=Form,M20+1,M20)</f>
        <v>8</v>
      </c>
      <c r="N21" s="93" t="s">
        <v>1329</v>
      </c>
      <c r="O21" s="23" t="s">
        <v>5</v>
      </c>
      <c r="P21" s="24" t="s">
        <v>26</v>
      </c>
    </row>
    <row r="22" spans="1:16" ht="13.95" customHeight="1" x14ac:dyDescent="0.2">
      <c r="A22" s="80" t="str">
        <f t="shared" ca="1" si="0"/>
        <v>BaWü09</v>
      </c>
      <c r="B22" s="9"/>
      <c r="C22" s="8"/>
      <c r="D22" s="8"/>
      <c r="E22" s="49" t="str">
        <f t="shared" si="4"/>
        <v/>
      </c>
      <c r="F22" s="69" t="str">
        <f t="shared" si="1"/>
        <v/>
      </c>
      <c r="G22" s="10"/>
      <c r="H22" s="11"/>
      <c r="I22" s="37" t="str">
        <f t="shared" si="5"/>
        <v/>
      </c>
      <c r="J22" s="67" t="str">
        <f t="shared" ca="1" si="6"/>
        <v>◄</v>
      </c>
      <c r="K22" t="b">
        <f t="shared" si="2"/>
        <v>0</v>
      </c>
      <c r="L22">
        <f t="shared" ca="1" si="3"/>
        <v>9</v>
      </c>
      <c r="M22">
        <f>IF(COUNTIF(M$14:M21,M21)=Form,M21+1,M21)</f>
        <v>9</v>
      </c>
      <c r="N22" s="94"/>
      <c r="O22" s="23" t="s">
        <v>1096</v>
      </c>
      <c r="P22" s="24" t="s">
        <v>1096</v>
      </c>
    </row>
    <row r="23" spans="1:16" ht="13.95" customHeight="1" x14ac:dyDescent="0.2">
      <c r="A23" s="80" t="str">
        <f t="shared" ca="1" si="0"/>
        <v>BaWü10</v>
      </c>
      <c r="B23" s="9"/>
      <c r="C23" s="8"/>
      <c r="D23" s="8"/>
      <c r="E23" s="49" t="str">
        <f t="shared" si="4"/>
        <v/>
      </c>
      <c r="F23" s="69" t="str">
        <f t="shared" si="1"/>
        <v/>
      </c>
      <c r="G23" s="10"/>
      <c r="H23" s="11"/>
      <c r="I23" s="37" t="str">
        <f t="shared" si="5"/>
        <v/>
      </c>
      <c r="J23" s="67" t="str">
        <f t="shared" ca="1" si="6"/>
        <v/>
      </c>
      <c r="K23" t="b">
        <f t="shared" si="2"/>
        <v>0</v>
      </c>
      <c r="L23">
        <f t="shared" ca="1" si="3"/>
        <v>10</v>
      </c>
      <c r="M23">
        <f>IF(COUNTIF(M$14:M22,M22)=Form,M22+1,M22)</f>
        <v>10</v>
      </c>
      <c r="N23" s="94"/>
      <c r="O23" s="23" t="s">
        <v>13</v>
      </c>
      <c r="P23" s="24" t="s">
        <v>28</v>
      </c>
    </row>
    <row r="24" spans="1:16" ht="13.95" customHeight="1" x14ac:dyDescent="0.2">
      <c r="A24" s="80" t="str">
        <f t="shared" ca="1" si="0"/>
        <v>BaWü11</v>
      </c>
      <c r="B24" s="9"/>
      <c r="C24" s="8"/>
      <c r="D24" s="8"/>
      <c r="E24" s="49" t="str">
        <f t="shared" si="4"/>
        <v/>
      </c>
      <c r="F24" s="69" t="str">
        <f t="shared" si="1"/>
        <v/>
      </c>
      <c r="G24" s="10"/>
      <c r="H24" s="11"/>
      <c r="I24" s="37" t="str">
        <f t="shared" si="5"/>
        <v/>
      </c>
      <c r="J24" s="67" t="str">
        <f t="shared" ca="1" si="6"/>
        <v/>
      </c>
      <c r="K24" t="b">
        <f t="shared" si="2"/>
        <v>0</v>
      </c>
      <c r="L24">
        <f t="shared" ca="1" si="3"/>
        <v>11</v>
      </c>
      <c r="M24">
        <f>IF(COUNTIF(M$14:M23,M23)=Form,M23+1,M23)</f>
        <v>11</v>
      </c>
      <c r="N24" s="94"/>
      <c r="O24" s="25" t="s">
        <v>10</v>
      </c>
      <c r="P24" s="16" t="s">
        <v>29</v>
      </c>
    </row>
    <row r="25" spans="1:16" ht="13.95" customHeight="1" x14ac:dyDescent="0.2">
      <c r="A25" s="80" t="str">
        <f t="shared" ca="1" si="0"/>
        <v>BaWü12</v>
      </c>
      <c r="B25" s="9"/>
      <c r="C25" s="8"/>
      <c r="D25" s="8"/>
      <c r="E25" s="49" t="str">
        <f t="shared" si="4"/>
        <v/>
      </c>
      <c r="F25" s="69" t="str">
        <f t="shared" si="1"/>
        <v/>
      </c>
      <c r="G25" s="10"/>
      <c r="H25" s="11"/>
      <c r="I25" s="37" t="str">
        <f t="shared" si="5"/>
        <v/>
      </c>
      <c r="J25" s="67" t="str">
        <f t="shared" ca="1" si="6"/>
        <v/>
      </c>
      <c r="K25" t="b">
        <f t="shared" si="2"/>
        <v>0</v>
      </c>
      <c r="L25">
        <f t="shared" ca="1" si="3"/>
        <v>12</v>
      </c>
      <c r="M25">
        <f>IF(COUNTIF(M$14:M24,M24)=Form,M24+1,M24)</f>
        <v>12</v>
      </c>
      <c r="N25" s="94"/>
      <c r="O25" s="17" t="s">
        <v>19</v>
      </c>
      <c r="P25" s="18" t="s">
        <v>17</v>
      </c>
    </row>
    <row r="26" spans="1:16" ht="13.95" customHeight="1" x14ac:dyDescent="0.2">
      <c r="A26" s="80" t="str">
        <f t="shared" ca="1" si="0"/>
        <v>BaWü13</v>
      </c>
      <c r="B26" s="9"/>
      <c r="C26" s="8"/>
      <c r="D26" s="8"/>
      <c r="E26" s="49" t="str">
        <f t="shared" si="4"/>
        <v/>
      </c>
      <c r="F26" s="69" t="str">
        <f t="shared" si="1"/>
        <v/>
      </c>
      <c r="G26" s="10"/>
      <c r="H26" s="11"/>
      <c r="I26" s="37" t="str">
        <f t="shared" si="5"/>
        <v/>
      </c>
      <c r="J26" s="67" t="str">
        <f t="shared" ca="1" si="6"/>
        <v/>
      </c>
      <c r="K26" t="b">
        <f t="shared" si="2"/>
        <v>0</v>
      </c>
      <c r="L26">
        <f t="shared" ca="1" si="3"/>
        <v>13</v>
      </c>
      <c r="M26">
        <f>IF(COUNTIF(M$14:M25,M25)=Form,M25+1,M25)</f>
        <v>13</v>
      </c>
      <c r="N26" s="94"/>
      <c r="O26" s="15">
        <v>1</v>
      </c>
      <c r="P26" s="16" t="str">
        <f>INDEX(P15:P24,O26)</f>
        <v>BaWü</v>
      </c>
    </row>
    <row r="27" spans="1:16" ht="13.95" customHeight="1" x14ac:dyDescent="0.2">
      <c r="A27" s="80" t="str">
        <f t="shared" ca="1" si="0"/>
        <v>BaWü14</v>
      </c>
      <c r="B27" s="9"/>
      <c r="C27" s="8"/>
      <c r="D27" s="8"/>
      <c r="E27" s="49" t="str">
        <f t="shared" si="4"/>
        <v/>
      </c>
      <c r="F27" s="69" t="str">
        <f t="shared" si="1"/>
        <v/>
      </c>
      <c r="G27" s="10"/>
      <c r="H27" s="11"/>
      <c r="I27" s="37" t="str">
        <f t="shared" si="5"/>
        <v/>
      </c>
      <c r="J27" s="67" t="str">
        <f t="shared" ca="1" si="6"/>
        <v/>
      </c>
      <c r="K27" t="b">
        <f t="shared" si="2"/>
        <v>0</v>
      </c>
      <c r="L27">
        <f t="shared" ca="1" si="3"/>
        <v>14</v>
      </c>
      <c r="M27">
        <f>IF(COUNTIF(M$14:M26,M26)=Form,M26+1,M26)</f>
        <v>14</v>
      </c>
      <c r="N27" s="94"/>
    </row>
    <row r="28" spans="1:16" ht="13.95" customHeight="1" x14ac:dyDescent="0.2">
      <c r="A28" s="80" t="str">
        <f t="shared" ca="1" si="0"/>
        <v>BaWü15</v>
      </c>
      <c r="B28" s="9"/>
      <c r="C28" s="8"/>
      <c r="D28" s="8"/>
      <c r="E28" s="49" t="str">
        <f t="shared" si="4"/>
        <v/>
      </c>
      <c r="F28" s="69" t="str">
        <f t="shared" si="1"/>
        <v/>
      </c>
      <c r="G28" s="10"/>
      <c r="H28" s="11"/>
      <c r="I28" s="37" t="str">
        <f t="shared" si="5"/>
        <v/>
      </c>
      <c r="J28" s="67" t="str">
        <f t="shared" ca="1" si="6"/>
        <v/>
      </c>
      <c r="K28" t="b">
        <f t="shared" si="2"/>
        <v>0</v>
      </c>
      <c r="L28">
        <f t="shared" ca="1" si="3"/>
        <v>15</v>
      </c>
      <c r="M28">
        <f>IF(COUNTIF(M$14:M27,M27)=Form,M27+1,M27)</f>
        <v>15</v>
      </c>
      <c r="N28" s="94"/>
      <c r="O28" s="54" t="s">
        <v>72</v>
      </c>
    </row>
    <row r="29" spans="1:16" ht="13.95" customHeight="1" x14ac:dyDescent="0.2">
      <c r="A29" s="80" t="str">
        <f t="shared" ca="1" si="0"/>
        <v>BaWü16</v>
      </c>
      <c r="B29" s="9"/>
      <c r="C29" s="8"/>
      <c r="D29" s="8"/>
      <c r="E29" s="49" t="str">
        <f t="shared" si="4"/>
        <v/>
      </c>
      <c r="F29" s="69" t="str">
        <f t="shared" si="1"/>
        <v/>
      </c>
      <c r="G29" s="10"/>
      <c r="H29" s="11"/>
      <c r="I29" s="37" t="str">
        <f t="shared" si="5"/>
        <v/>
      </c>
      <c r="J29" s="67" t="str">
        <f t="shared" ca="1" si="6"/>
        <v/>
      </c>
      <c r="K29" t="b">
        <f t="shared" si="2"/>
        <v>0</v>
      </c>
      <c r="L29">
        <f t="shared" ca="1" si="3"/>
        <v>16</v>
      </c>
      <c r="M29">
        <f>IF(COUNTIF(M$14:M28,M28)=Form,M28+1,M28)</f>
        <v>16</v>
      </c>
      <c r="N29" s="95"/>
      <c r="O29" s="52" t="s">
        <v>73</v>
      </c>
    </row>
    <row r="30" spans="1:16" ht="13.95" customHeight="1" x14ac:dyDescent="0.2">
      <c r="A30" s="80" t="str">
        <f t="shared" ca="1" si="0"/>
        <v>BaWü17</v>
      </c>
      <c r="B30" s="9"/>
      <c r="C30" s="8"/>
      <c r="D30" s="8"/>
      <c r="E30" s="49" t="str">
        <f t="shared" si="4"/>
        <v/>
      </c>
      <c r="F30" s="69" t="str">
        <f t="shared" si="1"/>
        <v/>
      </c>
      <c r="G30" s="10"/>
      <c r="H30" s="11"/>
      <c r="I30" s="37" t="str">
        <f t="shared" si="5"/>
        <v/>
      </c>
      <c r="J30" s="67" t="str">
        <f t="shared" ca="1" si="6"/>
        <v/>
      </c>
      <c r="K30" t="b">
        <f t="shared" si="2"/>
        <v>0</v>
      </c>
      <c r="L30">
        <f t="shared" ca="1" si="3"/>
        <v>17</v>
      </c>
      <c r="M30">
        <f>IF(COUNTIF(M$14:M29,M29)=Form,M29+1,M29)</f>
        <v>17</v>
      </c>
      <c r="N30" s="93" t="s">
        <v>80</v>
      </c>
      <c r="O30" s="53" t="s">
        <v>74</v>
      </c>
    </row>
    <row r="31" spans="1:16" ht="13.95" customHeight="1" x14ac:dyDescent="0.2">
      <c r="A31" s="80" t="str">
        <f t="shared" ca="1" si="0"/>
        <v>BaWü18</v>
      </c>
      <c r="B31" s="9"/>
      <c r="C31" s="8"/>
      <c r="D31" s="8"/>
      <c r="E31" s="49" t="str">
        <f t="shared" si="4"/>
        <v/>
      </c>
      <c r="F31" s="69" t="str">
        <f t="shared" si="1"/>
        <v/>
      </c>
      <c r="G31" s="10"/>
      <c r="H31" s="11"/>
      <c r="I31" s="37" t="str">
        <f t="shared" si="5"/>
        <v/>
      </c>
      <c r="J31" s="67" t="str">
        <f t="shared" ca="1" si="6"/>
        <v/>
      </c>
      <c r="K31" t="b">
        <f t="shared" si="2"/>
        <v>0</v>
      </c>
      <c r="L31">
        <f t="shared" ca="1" si="3"/>
        <v>18</v>
      </c>
      <c r="M31">
        <f>IF(COUNTIF(M$14:M30,M30)=Form,M30+1,M30)</f>
        <v>18</v>
      </c>
      <c r="N31" s="94"/>
      <c r="O31" s="32" t="s">
        <v>59</v>
      </c>
      <c r="P31" s="33" t="s">
        <v>33</v>
      </c>
    </row>
    <row r="32" spans="1:16" ht="13.95" customHeight="1" x14ac:dyDescent="0.2">
      <c r="A32" s="80" t="str">
        <f t="shared" ca="1" si="0"/>
        <v>BaWü19</v>
      </c>
      <c r="B32" s="9"/>
      <c r="C32" s="8"/>
      <c r="D32" s="8"/>
      <c r="E32" s="49" t="str">
        <f t="shared" si="4"/>
        <v/>
      </c>
      <c r="F32" s="69" t="str">
        <f t="shared" si="1"/>
        <v/>
      </c>
      <c r="G32" s="10"/>
      <c r="H32" s="11"/>
      <c r="I32" s="37" t="str">
        <f t="shared" si="5"/>
        <v/>
      </c>
      <c r="J32" s="67" t="str">
        <f t="shared" ca="1" si="6"/>
        <v/>
      </c>
      <c r="K32" t="b">
        <f t="shared" si="2"/>
        <v>0</v>
      </c>
      <c r="L32">
        <f t="shared" ca="1" si="3"/>
        <v>19</v>
      </c>
      <c r="M32">
        <f>IF(COUNTIF(M$14:M31,M31)=Form,M31+1,M31)</f>
        <v>19</v>
      </c>
      <c r="N32" s="94"/>
      <c r="O32" s="55" t="s">
        <v>34</v>
      </c>
      <c r="P32" s="56" t="s">
        <v>30</v>
      </c>
    </row>
    <row r="33" spans="1:16" ht="13.95" customHeight="1" x14ac:dyDescent="0.2">
      <c r="A33" s="80" t="str">
        <f t="shared" ca="1" si="0"/>
        <v>BaWü20</v>
      </c>
      <c r="B33" s="9"/>
      <c r="C33" s="8"/>
      <c r="D33" s="8"/>
      <c r="E33" s="49" t="str">
        <f t="shared" si="4"/>
        <v/>
      </c>
      <c r="F33" s="69" t="str">
        <f t="shared" si="1"/>
        <v/>
      </c>
      <c r="G33" s="10"/>
      <c r="H33" s="11"/>
      <c r="I33" s="37" t="str">
        <f t="shared" si="5"/>
        <v/>
      </c>
      <c r="J33" s="67" t="str">
        <f t="shared" ca="1" si="6"/>
        <v/>
      </c>
      <c r="K33" t="b">
        <f t="shared" si="2"/>
        <v>0</v>
      </c>
      <c r="L33">
        <f t="shared" ca="1" si="3"/>
        <v>20</v>
      </c>
      <c r="M33">
        <f>IF(COUNTIF(M$14:M32,M32)=Form,M32+1,M32)</f>
        <v>20</v>
      </c>
      <c r="N33" s="94"/>
      <c r="O33" s="30" t="s">
        <v>35</v>
      </c>
      <c r="P33" s="24" t="s">
        <v>27</v>
      </c>
    </row>
    <row r="34" spans="1:16" ht="13.95" customHeight="1" x14ac:dyDescent="0.2">
      <c r="A34" s="80" t="str">
        <f t="shared" ca="1" si="0"/>
        <v>BaWü21</v>
      </c>
      <c r="B34" s="9"/>
      <c r="C34" s="8"/>
      <c r="D34" s="8"/>
      <c r="E34" s="49" t="str">
        <f t="shared" si="4"/>
        <v/>
      </c>
      <c r="F34" s="69" t="str">
        <f t="shared" si="1"/>
        <v/>
      </c>
      <c r="G34" s="10"/>
      <c r="H34" s="11"/>
      <c r="I34" s="37" t="str">
        <f t="shared" si="5"/>
        <v/>
      </c>
      <c r="J34" s="67" t="str">
        <f t="shared" ca="1" si="6"/>
        <v/>
      </c>
      <c r="K34" t="b">
        <f t="shared" si="2"/>
        <v>0</v>
      </c>
      <c r="L34">
        <f t="shared" ca="1" si="3"/>
        <v>21</v>
      </c>
      <c r="M34">
        <f>IF(COUNTIF(M$14:M33,M33)=Form,M33+1,M33)</f>
        <v>21</v>
      </c>
      <c r="N34" s="95"/>
      <c r="O34" s="30" t="s">
        <v>36</v>
      </c>
      <c r="P34" s="24" t="s">
        <v>24</v>
      </c>
    </row>
    <row r="35" spans="1:16" ht="13.95" customHeight="1" x14ac:dyDescent="0.2">
      <c r="A35" s="80" t="str">
        <f t="shared" ca="1" si="0"/>
        <v>BaWü22</v>
      </c>
      <c r="B35" s="9"/>
      <c r="C35" s="8"/>
      <c r="D35" s="8"/>
      <c r="E35" s="49" t="str">
        <f t="shared" si="4"/>
        <v/>
      </c>
      <c r="F35" s="69" t="str">
        <f t="shared" si="1"/>
        <v/>
      </c>
      <c r="G35" s="10"/>
      <c r="H35" s="11"/>
      <c r="I35" s="37" t="str">
        <f t="shared" si="5"/>
        <v/>
      </c>
      <c r="J35" s="67" t="str">
        <f t="shared" ca="1" si="6"/>
        <v/>
      </c>
      <c r="K35" t="b">
        <f t="shared" si="2"/>
        <v>0</v>
      </c>
      <c r="L35">
        <f t="shared" ca="1" si="3"/>
        <v>22</v>
      </c>
      <c r="M35">
        <f>IF(COUNTIF(M$14:M34,M34)=Form,M34+1,M34)</f>
        <v>22</v>
      </c>
      <c r="N35" s="93" t="s">
        <v>1124</v>
      </c>
      <c r="O35" s="30" t="s">
        <v>37</v>
      </c>
      <c r="P35" s="24" t="s">
        <v>8</v>
      </c>
    </row>
    <row r="36" spans="1:16" ht="13.95" customHeight="1" x14ac:dyDescent="0.2">
      <c r="A36" s="80" t="str">
        <f t="shared" ca="1" si="0"/>
        <v>BaWü23</v>
      </c>
      <c r="B36" s="9"/>
      <c r="C36" s="8"/>
      <c r="D36" s="8"/>
      <c r="E36" s="49" t="str">
        <f t="shared" si="4"/>
        <v/>
      </c>
      <c r="F36" s="69" t="str">
        <f t="shared" si="1"/>
        <v/>
      </c>
      <c r="G36" s="10"/>
      <c r="H36" s="11"/>
      <c r="I36" s="37" t="str">
        <f t="shared" si="5"/>
        <v/>
      </c>
      <c r="J36" s="67" t="str">
        <f t="shared" ca="1" si="6"/>
        <v/>
      </c>
      <c r="K36" t="b">
        <f t="shared" si="2"/>
        <v>0</v>
      </c>
      <c r="L36">
        <f t="shared" ca="1" si="3"/>
        <v>23</v>
      </c>
      <c r="M36">
        <f>IF(COUNTIF(M$14:M35,M35)=Form,M35+1,M35)</f>
        <v>23</v>
      </c>
      <c r="N36" s="94"/>
      <c r="O36" s="30" t="s">
        <v>38</v>
      </c>
      <c r="P36" s="24" t="s">
        <v>7</v>
      </c>
    </row>
    <row r="37" spans="1:16" ht="13.95" customHeight="1" x14ac:dyDescent="0.2">
      <c r="A37" s="80" t="str">
        <f t="shared" ca="1" si="0"/>
        <v>BaWü24</v>
      </c>
      <c r="B37" s="9"/>
      <c r="C37" s="8"/>
      <c r="D37" s="8"/>
      <c r="E37" s="49" t="str">
        <f t="shared" si="4"/>
        <v/>
      </c>
      <c r="F37" s="69" t="str">
        <f t="shared" si="1"/>
        <v/>
      </c>
      <c r="G37" s="10"/>
      <c r="H37" s="11"/>
      <c r="I37" s="37" t="str">
        <f t="shared" si="5"/>
        <v/>
      </c>
      <c r="J37" s="67" t="str">
        <f t="shared" ca="1" si="6"/>
        <v/>
      </c>
      <c r="K37" t="b">
        <f t="shared" si="2"/>
        <v>0</v>
      </c>
      <c r="L37">
        <f t="shared" ca="1" si="3"/>
        <v>24</v>
      </c>
      <c r="M37">
        <f>IF(COUNTIF(M$14:M36,M36)=Form,M36+1,M36)</f>
        <v>24</v>
      </c>
      <c r="N37" s="94"/>
      <c r="O37" s="30" t="s">
        <v>39</v>
      </c>
      <c r="P37" s="24" t="s">
        <v>25</v>
      </c>
    </row>
    <row r="38" spans="1:16" ht="13.95" customHeight="1" x14ac:dyDescent="0.2">
      <c r="A38" s="80" t="str">
        <f t="shared" ca="1" si="0"/>
        <v>BaWü25</v>
      </c>
      <c r="B38" s="9"/>
      <c r="C38" s="8"/>
      <c r="D38" s="8"/>
      <c r="E38" s="49" t="str">
        <f t="shared" si="4"/>
        <v/>
      </c>
      <c r="F38" s="69" t="str">
        <f t="shared" si="1"/>
        <v/>
      </c>
      <c r="G38" s="10"/>
      <c r="H38" s="11"/>
      <c r="I38" s="37" t="str">
        <f t="shared" si="5"/>
        <v/>
      </c>
      <c r="J38" s="67" t="str">
        <f t="shared" ca="1" si="6"/>
        <v/>
      </c>
      <c r="K38" t="b">
        <f t="shared" si="2"/>
        <v>0</v>
      </c>
      <c r="L38">
        <f t="shared" ca="1" si="3"/>
        <v>25</v>
      </c>
      <c r="M38">
        <f>IF(COUNTIF(M$14:M37,M37)=Form,M37+1,M37)</f>
        <v>25</v>
      </c>
      <c r="N38" s="94"/>
      <c r="O38" s="30" t="s">
        <v>40</v>
      </c>
      <c r="P38" s="24" t="s">
        <v>8</v>
      </c>
    </row>
    <row r="39" spans="1:16" ht="13.95" customHeight="1" x14ac:dyDescent="0.2">
      <c r="A39" s="80" t="str">
        <f t="shared" ca="1" si="0"/>
        <v>BaWü26</v>
      </c>
      <c r="B39" s="9"/>
      <c r="C39" s="8"/>
      <c r="D39" s="8"/>
      <c r="E39" s="49" t="str">
        <f t="shared" si="4"/>
        <v/>
      </c>
      <c r="F39" s="69" t="str">
        <f t="shared" si="1"/>
        <v/>
      </c>
      <c r="G39" s="10"/>
      <c r="H39" s="11"/>
      <c r="I39" s="37" t="str">
        <f t="shared" si="5"/>
        <v/>
      </c>
      <c r="J39" s="67" t="str">
        <f t="shared" ca="1" si="6"/>
        <v/>
      </c>
      <c r="K39" t="b">
        <f t="shared" si="2"/>
        <v>0</v>
      </c>
      <c r="L39">
        <f t="shared" ca="1" si="3"/>
        <v>26</v>
      </c>
      <c r="M39">
        <f>IF(COUNTIF(M$14:M38,M38)=Form,M38+1,M38)</f>
        <v>26</v>
      </c>
      <c r="N39" s="94"/>
      <c r="O39" s="30" t="s">
        <v>41</v>
      </c>
      <c r="P39" s="24" t="s">
        <v>26</v>
      </c>
    </row>
    <row r="40" spans="1:16" ht="13.95" customHeight="1" x14ac:dyDescent="0.2">
      <c r="A40" s="80" t="str">
        <f t="shared" ca="1" si="0"/>
        <v>BaWü27</v>
      </c>
      <c r="B40" s="9"/>
      <c r="C40" s="8"/>
      <c r="D40" s="8"/>
      <c r="E40" s="49" t="str">
        <f t="shared" si="4"/>
        <v/>
      </c>
      <c r="F40" s="69" t="str">
        <f t="shared" si="1"/>
        <v/>
      </c>
      <c r="G40" s="10"/>
      <c r="H40" s="11"/>
      <c r="I40" s="37" t="str">
        <f t="shared" si="5"/>
        <v/>
      </c>
      <c r="J40" s="67" t="str">
        <f t="shared" ca="1" si="6"/>
        <v/>
      </c>
      <c r="K40" t="b">
        <f t="shared" si="2"/>
        <v>0</v>
      </c>
      <c r="L40">
        <f t="shared" ca="1" si="3"/>
        <v>27</v>
      </c>
      <c r="M40">
        <f>IF(COUNTIF(M$14:M39,M39)=Form,M39+1,M39)</f>
        <v>27</v>
      </c>
      <c r="N40" s="94"/>
      <c r="O40" s="30" t="s">
        <v>42</v>
      </c>
      <c r="P40" s="24" t="s">
        <v>28</v>
      </c>
    </row>
    <row r="41" spans="1:16" ht="13.95" customHeight="1" x14ac:dyDescent="0.2">
      <c r="A41" s="80" t="str">
        <f t="shared" ca="1" si="0"/>
        <v>BaWü28</v>
      </c>
      <c r="B41" s="9"/>
      <c r="C41" s="8"/>
      <c r="D41" s="8"/>
      <c r="E41" s="49" t="str">
        <f t="shared" si="4"/>
        <v/>
      </c>
      <c r="F41" s="69" t="str">
        <f t="shared" si="1"/>
        <v/>
      </c>
      <c r="G41" s="10"/>
      <c r="H41" s="11"/>
      <c r="I41" s="37" t="str">
        <f t="shared" si="5"/>
        <v/>
      </c>
      <c r="J41" s="67" t="str">
        <f t="shared" ca="1" si="6"/>
        <v/>
      </c>
      <c r="K41" t="b">
        <f t="shared" si="2"/>
        <v>0</v>
      </c>
      <c r="L41">
        <f t="shared" ca="1" si="3"/>
        <v>28</v>
      </c>
      <c r="M41">
        <f>IF(COUNTIF(M$14:M40,M40)=Form,M40+1,M40)</f>
        <v>28</v>
      </c>
      <c r="N41" s="95"/>
      <c r="O41" s="30" t="s">
        <v>43</v>
      </c>
      <c r="P41" s="24" t="s">
        <v>29</v>
      </c>
    </row>
    <row r="42" spans="1:16" ht="13.95" customHeight="1" x14ac:dyDescent="0.2">
      <c r="A42" s="80" t="str">
        <f t="shared" ca="1" si="0"/>
        <v>BaWü29</v>
      </c>
      <c r="B42" s="9"/>
      <c r="C42" s="8"/>
      <c r="D42" s="8"/>
      <c r="E42" s="49" t="str">
        <f t="shared" si="4"/>
        <v/>
      </c>
      <c r="F42" s="69" t="str">
        <f t="shared" si="1"/>
        <v/>
      </c>
      <c r="G42" s="10"/>
      <c r="H42" s="11"/>
      <c r="I42" s="37" t="str">
        <f t="shared" si="5"/>
        <v/>
      </c>
      <c r="J42" s="67" t="str">
        <f t="shared" ca="1" si="6"/>
        <v/>
      </c>
      <c r="K42" t="b">
        <f t="shared" si="2"/>
        <v>0</v>
      </c>
      <c r="L42">
        <f t="shared" ca="1" si="3"/>
        <v>29</v>
      </c>
      <c r="M42">
        <f>IF(COUNTIF(M$14:M41,M41)=Form,M41+1,M41)</f>
        <v>29</v>
      </c>
      <c r="N42" s="93" t="s">
        <v>2100</v>
      </c>
      <c r="O42" s="30" t="s">
        <v>44</v>
      </c>
      <c r="P42" s="24" t="s">
        <v>7</v>
      </c>
    </row>
    <row r="43" spans="1:16" ht="13.95" customHeight="1" x14ac:dyDescent="0.2">
      <c r="A43" s="80" t="str">
        <f t="shared" ca="1" si="0"/>
        <v>BaWü30</v>
      </c>
      <c r="B43" s="9"/>
      <c r="C43" s="8"/>
      <c r="D43" s="8"/>
      <c r="E43" s="49" t="str">
        <f t="shared" si="4"/>
        <v/>
      </c>
      <c r="F43" s="69" t="str">
        <f t="shared" si="1"/>
        <v/>
      </c>
      <c r="G43" s="10"/>
      <c r="H43" s="11"/>
      <c r="I43" s="37" t="str">
        <f t="shared" si="5"/>
        <v/>
      </c>
      <c r="J43" s="67" t="str">
        <f t="shared" ca="1" si="6"/>
        <v/>
      </c>
      <c r="K43" t="b">
        <f t="shared" si="2"/>
        <v>0</v>
      </c>
      <c r="L43">
        <f t="shared" ca="1" si="3"/>
        <v>30</v>
      </c>
      <c r="M43">
        <f>IF(COUNTIF(M$14:M42,M42)=Form,M42+1,M42)</f>
        <v>30</v>
      </c>
      <c r="N43" s="94"/>
      <c r="O43" s="30" t="s">
        <v>45</v>
      </c>
      <c r="P43" s="24" t="s">
        <v>1076</v>
      </c>
    </row>
    <row r="44" spans="1:16" ht="13.95" customHeight="1" x14ac:dyDescent="0.2">
      <c r="A44" s="80" t="str">
        <f t="shared" ca="1" si="0"/>
        <v>BaWü31</v>
      </c>
      <c r="B44" s="9"/>
      <c r="C44" s="8"/>
      <c r="D44" s="8"/>
      <c r="E44" s="49" t="str">
        <f t="shared" si="4"/>
        <v/>
      </c>
      <c r="F44" s="69" t="str">
        <f t="shared" si="1"/>
        <v/>
      </c>
      <c r="G44" s="10"/>
      <c r="H44" s="11"/>
      <c r="I44" s="37" t="str">
        <f t="shared" si="5"/>
        <v/>
      </c>
      <c r="J44" s="67" t="str">
        <f t="shared" ca="1" si="6"/>
        <v/>
      </c>
      <c r="K44" t="b">
        <f t="shared" si="2"/>
        <v>0</v>
      </c>
      <c r="L44">
        <f t="shared" ca="1" si="3"/>
        <v>31</v>
      </c>
      <c r="M44">
        <f>IF(COUNTIF(M$14:M43,M43)=Form,M43+1,M43)</f>
        <v>31</v>
      </c>
      <c r="N44" s="94"/>
      <c r="O44" s="30" t="s">
        <v>46</v>
      </c>
      <c r="P44" s="24" t="s">
        <v>7</v>
      </c>
    </row>
    <row r="45" spans="1:16" ht="13.95" customHeight="1" x14ac:dyDescent="0.2">
      <c r="A45" s="80" t="str">
        <f t="shared" ca="1" si="0"/>
        <v>BaWü32</v>
      </c>
      <c r="B45" s="9"/>
      <c r="C45" s="8"/>
      <c r="D45" s="8"/>
      <c r="E45" s="49" t="str">
        <f t="shared" si="4"/>
        <v/>
      </c>
      <c r="F45" s="69" t="str">
        <f t="shared" si="1"/>
        <v/>
      </c>
      <c r="G45" s="10"/>
      <c r="H45" s="11"/>
      <c r="I45" s="37" t="str">
        <f t="shared" si="5"/>
        <v/>
      </c>
      <c r="J45" s="67" t="str">
        <f t="shared" ca="1" si="6"/>
        <v/>
      </c>
      <c r="K45" t="b">
        <f t="shared" si="2"/>
        <v>0</v>
      </c>
      <c r="L45">
        <f t="shared" ca="1" si="3"/>
        <v>32</v>
      </c>
      <c r="M45">
        <f>IF(COUNTIF(M$14:M44,M44)=Form,M44+1,M44)</f>
        <v>32</v>
      </c>
      <c r="N45" s="94"/>
      <c r="O45" s="30" t="s">
        <v>47</v>
      </c>
      <c r="P45" s="24" t="s">
        <v>1096</v>
      </c>
    </row>
    <row r="46" spans="1:16" ht="13.95" customHeight="1" x14ac:dyDescent="0.2">
      <c r="A46" s="80" t="str">
        <f t="shared" ref="A46:A77" ca="1" si="7">IF(ISNUMBER(L46),LFV&amp;TEXT(L46,"00"),"R-"&amp;LFV&amp;TEXT(M46-MAX($L$14:$L$205),"00"))</f>
        <v>BaWü33</v>
      </c>
      <c r="B46" s="9"/>
      <c r="C46" s="8"/>
      <c r="D46" s="8"/>
      <c r="E46" s="49" t="str">
        <f t="shared" ref="E46:E77" si="8">IF(LEN(B46)&gt;9,IF(ISNUMBER(MATCH(LEFT(B46,6),Kennziff,0)),INDEX(Verein,MATCH(LEFT(B46,6),Kennziff,0)),"unbekannt; hier eintragen"),"")</f>
        <v/>
      </c>
      <c r="F46" s="69" t="str">
        <f t="shared" ref="F46:F77" si="9">IF(LEN(B46)&gt;9,INDEX(LFV_zuZif,MATCH(LEFT(B46,2),LFV_Ziff,0)),"")</f>
        <v/>
      </c>
      <c r="G46" s="10"/>
      <c r="H46" s="11"/>
      <c r="I46" s="37" t="str">
        <f t="shared" ref="I46:I77" si="10">IF(COUNTA(B46:E46,G46:H46)=6,"okay","")</f>
        <v/>
      </c>
      <c r="J46" s="67" t="str">
        <f t="shared" ca="1" si="6"/>
        <v/>
      </c>
      <c r="K46" t="b">
        <f t="shared" ref="K46:K77" si="11">IF(COUNTA(B46:C46)=2,IF(ISNUMBER(MATCH(B46,LizAll,0)),IF(ISNUMBER(MATCH(B46&amp;C46,control,0))=FALSE,TRUE)))</f>
        <v>0</v>
      </c>
      <c r="L46">
        <f t="shared" ref="L46:L77" ca="1" si="12">IF(M46&lt;=$B$10,M46,"")</f>
        <v>33</v>
      </c>
      <c r="M46">
        <f>IF(COUNTIF(M$14:M45,M45)=Form,M45+1,M45)</f>
        <v>33</v>
      </c>
      <c r="N46" s="95"/>
      <c r="O46" s="30" t="s">
        <v>1075</v>
      </c>
      <c r="P46" s="24" t="s">
        <v>1096</v>
      </c>
    </row>
    <row r="47" spans="1:16" ht="13.95" customHeight="1" x14ac:dyDescent="0.2">
      <c r="A47" s="80" t="str">
        <f t="shared" ca="1" si="7"/>
        <v>BaWü34</v>
      </c>
      <c r="B47" s="9"/>
      <c r="C47" s="8"/>
      <c r="D47" s="8"/>
      <c r="E47" s="49" t="str">
        <f t="shared" si="8"/>
        <v/>
      </c>
      <c r="F47" s="69" t="str">
        <f t="shared" si="9"/>
        <v/>
      </c>
      <c r="G47" s="10"/>
      <c r="H47" s="11"/>
      <c r="I47" s="37" t="str">
        <f t="shared" si="10"/>
        <v/>
      </c>
      <c r="J47" s="67" t="str">
        <f t="shared" ca="1" si="6"/>
        <v/>
      </c>
      <c r="K47" t="b">
        <f t="shared" si="11"/>
        <v>0</v>
      </c>
      <c r="L47">
        <f t="shared" ca="1" si="12"/>
        <v>34</v>
      </c>
      <c r="M47">
        <f>IF(COUNTIF(M$14:M46,M46)=Form,M46+1,M46)</f>
        <v>34</v>
      </c>
      <c r="N47" s="93" t="s">
        <v>2101</v>
      </c>
      <c r="O47" s="31" t="s">
        <v>48</v>
      </c>
      <c r="P47" s="16" t="s">
        <v>1096</v>
      </c>
    </row>
    <row r="48" spans="1:16" ht="13.95" customHeight="1" x14ac:dyDescent="0.2">
      <c r="A48" s="80" t="str">
        <f t="shared" ca="1" si="7"/>
        <v>R-BaWü01</v>
      </c>
      <c r="B48" s="9"/>
      <c r="C48" s="8"/>
      <c r="D48" s="8"/>
      <c r="E48" s="49" t="str">
        <f t="shared" si="8"/>
        <v/>
      </c>
      <c r="F48" s="69" t="str">
        <f t="shared" si="9"/>
        <v/>
      </c>
      <c r="G48" s="10"/>
      <c r="H48" s="11"/>
      <c r="I48" s="37" t="str">
        <f t="shared" si="10"/>
        <v/>
      </c>
      <c r="J48" s="67" t="str">
        <f t="shared" ca="1" si="6"/>
        <v/>
      </c>
      <c r="K48" t="b">
        <f t="shared" si="11"/>
        <v>0</v>
      </c>
      <c r="L48" t="str">
        <f t="shared" ca="1" si="12"/>
        <v/>
      </c>
      <c r="M48">
        <f>IF(COUNTIF(M$14:M47,M47)=Form,M47+1,M47)</f>
        <v>35</v>
      </c>
      <c r="N48" s="94"/>
    </row>
    <row r="49" spans="1:14" ht="13.95" customHeight="1" x14ac:dyDescent="0.2">
      <c r="A49" s="80" t="str">
        <f t="shared" ca="1" si="7"/>
        <v>R-BaWü02</v>
      </c>
      <c r="B49" s="9"/>
      <c r="C49" s="8"/>
      <c r="D49" s="8"/>
      <c r="E49" s="49" t="str">
        <f t="shared" si="8"/>
        <v/>
      </c>
      <c r="F49" s="69" t="str">
        <f t="shared" si="9"/>
        <v/>
      </c>
      <c r="G49" s="10"/>
      <c r="H49" s="11"/>
      <c r="I49" s="37" t="str">
        <f t="shared" si="10"/>
        <v/>
      </c>
      <c r="J49" s="67" t="str">
        <f t="shared" ca="1" si="6"/>
        <v/>
      </c>
      <c r="K49" t="b">
        <f t="shared" si="11"/>
        <v>0</v>
      </c>
      <c r="L49" t="str">
        <f t="shared" ca="1" si="12"/>
        <v/>
      </c>
      <c r="M49">
        <f>IF(COUNTIF(M$14:M48,M48)=Form,M48+1,M48)</f>
        <v>36</v>
      </c>
      <c r="N49" s="94"/>
    </row>
    <row r="50" spans="1:14" ht="13.95" customHeight="1" x14ac:dyDescent="0.2">
      <c r="A50" s="80" t="str">
        <f t="shared" ca="1" si="7"/>
        <v>R-BaWü03</v>
      </c>
      <c r="B50" s="9"/>
      <c r="C50" s="8"/>
      <c r="D50" s="8"/>
      <c r="E50" s="49" t="str">
        <f t="shared" si="8"/>
        <v/>
      </c>
      <c r="F50" s="69" t="str">
        <f t="shared" si="9"/>
        <v/>
      </c>
      <c r="G50" s="10"/>
      <c r="H50" s="11"/>
      <c r="I50" s="37" t="str">
        <f t="shared" si="10"/>
        <v/>
      </c>
      <c r="J50" s="67" t="str">
        <f t="shared" ca="1" si="6"/>
        <v/>
      </c>
      <c r="K50" t="b">
        <f t="shared" si="11"/>
        <v>0</v>
      </c>
      <c r="L50" t="str">
        <f t="shared" ca="1" si="12"/>
        <v/>
      </c>
      <c r="M50">
        <f>IF(COUNTIF(M$14:M49,M49)=Form,M49+1,M49)</f>
        <v>37</v>
      </c>
      <c r="N50" s="94"/>
    </row>
    <row r="51" spans="1:14" ht="13.95" customHeight="1" x14ac:dyDescent="0.2">
      <c r="A51" s="80" t="str">
        <f t="shared" ca="1" si="7"/>
        <v>R-BaWü04</v>
      </c>
      <c r="B51" s="9"/>
      <c r="C51" s="8"/>
      <c r="D51" s="8"/>
      <c r="E51" s="49" t="str">
        <f t="shared" si="8"/>
        <v/>
      </c>
      <c r="F51" s="69" t="str">
        <f t="shared" si="9"/>
        <v/>
      </c>
      <c r="G51" s="10"/>
      <c r="H51" s="11"/>
      <c r="I51" s="37" t="str">
        <f t="shared" si="10"/>
        <v/>
      </c>
      <c r="J51" s="67" t="str">
        <f t="shared" ca="1" si="6"/>
        <v/>
      </c>
      <c r="K51" t="b">
        <f t="shared" si="11"/>
        <v>0</v>
      </c>
      <c r="L51" t="str">
        <f t="shared" ca="1" si="12"/>
        <v/>
      </c>
      <c r="M51">
        <f>IF(COUNTIF(M$14:M50,M50)=Form,M50+1,M50)</f>
        <v>38</v>
      </c>
      <c r="N51" s="95"/>
    </row>
    <row r="52" spans="1:14" ht="13.95" customHeight="1" x14ac:dyDescent="0.2">
      <c r="A52" s="80" t="str">
        <f t="shared" ca="1" si="7"/>
        <v>R-BaWü05</v>
      </c>
      <c r="B52" s="9"/>
      <c r="C52" s="8"/>
      <c r="D52" s="8"/>
      <c r="E52" s="49" t="str">
        <f t="shared" si="8"/>
        <v/>
      </c>
      <c r="F52" s="69" t="str">
        <f t="shared" si="9"/>
        <v/>
      </c>
      <c r="G52" s="10"/>
      <c r="H52" s="11"/>
      <c r="I52" s="37" t="str">
        <f t="shared" si="10"/>
        <v/>
      </c>
      <c r="J52" s="67" t="str">
        <f t="shared" ca="1" si="6"/>
        <v/>
      </c>
      <c r="K52" t="b">
        <f t="shared" si="11"/>
        <v>0</v>
      </c>
      <c r="L52" t="str">
        <f t="shared" ca="1" si="12"/>
        <v/>
      </c>
      <c r="M52">
        <f>IF(COUNTIF(M$14:M51,M51)=Form,M51+1,M51)</f>
        <v>39</v>
      </c>
      <c r="N52" s="71" t="s">
        <v>2102</v>
      </c>
    </row>
    <row r="53" spans="1:14" ht="13.95" customHeight="1" x14ac:dyDescent="0.2">
      <c r="A53" s="80" t="str">
        <f t="shared" ca="1" si="7"/>
        <v>R-BaWü06</v>
      </c>
      <c r="B53" s="9"/>
      <c r="C53" s="8"/>
      <c r="D53" s="8"/>
      <c r="E53" s="49" t="str">
        <f t="shared" si="8"/>
        <v/>
      </c>
      <c r="F53" s="69" t="str">
        <f t="shared" si="9"/>
        <v/>
      </c>
      <c r="G53" s="10"/>
      <c r="H53" s="11"/>
      <c r="I53" s="37" t="str">
        <f t="shared" si="10"/>
        <v/>
      </c>
      <c r="J53" s="67" t="str">
        <f t="shared" ca="1" si="6"/>
        <v/>
      </c>
      <c r="K53" t="b">
        <f t="shared" si="11"/>
        <v>0</v>
      </c>
      <c r="L53" t="str">
        <f t="shared" ca="1" si="12"/>
        <v/>
      </c>
      <c r="M53">
        <f>IF(COUNTIF(M$14:M52,M52)=Form,M52+1,M52)</f>
        <v>40</v>
      </c>
    </row>
    <row r="54" spans="1:14" ht="13.95" customHeight="1" x14ac:dyDescent="0.2">
      <c r="A54" s="80" t="str">
        <f t="shared" ca="1" si="7"/>
        <v>R-BaWü07</v>
      </c>
      <c r="B54" s="9"/>
      <c r="C54" s="8"/>
      <c r="D54" s="8"/>
      <c r="E54" s="49" t="str">
        <f t="shared" si="8"/>
        <v/>
      </c>
      <c r="F54" s="69" t="str">
        <f t="shared" si="9"/>
        <v/>
      </c>
      <c r="G54" s="10"/>
      <c r="H54" s="11"/>
      <c r="I54" s="37" t="str">
        <f t="shared" si="10"/>
        <v/>
      </c>
      <c r="J54" s="67" t="str">
        <f t="shared" ca="1" si="6"/>
        <v/>
      </c>
      <c r="K54" t="b">
        <f t="shared" si="11"/>
        <v>0</v>
      </c>
      <c r="L54" t="str">
        <f t="shared" ca="1" si="12"/>
        <v/>
      </c>
      <c r="M54">
        <f>IF(COUNTIF(M$14:M53,M53)=Form,M53+1,M53)</f>
        <v>41</v>
      </c>
    </row>
    <row r="55" spans="1:14" ht="13.95" customHeight="1" x14ac:dyDescent="0.2">
      <c r="A55" s="80" t="str">
        <f t="shared" ca="1" si="7"/>
        <v>R-BaWü08</v>
      </c>
      <c r="B55" s="9"/>
      <c r="C55" s="8"/>
      <c r="D55" s="8"/>
      <c r="E55" s="49" t="str">
        <f t="shared" si="8"/>
        <v/>
      </c>
      <c r="F55" s="69" t="str">
        <f t="shared" si="9"/>
        <v/>
      </c>
      <c r="G55" s="10"/>
      <c r="H55" s="11"/>
      <c r="I55" s="37" t="str">
        <f t="shared" si="10"/>
        <v/>
      </c>
      <c r="J55" s="67" t="str">
        <f t="shared" ca="1" si="6"/>
        <v/>
      </c>
      <c r="K55" t="b">
        <f t="shared" si="11"/>
        <v>0</v>
      </c>
      <c r="L55" t="str">
        <f t="shared" ca="1" si="12"/>
        <v/>
      </c>
      <c r="M55">
        <f>IF(COUNTIF(M$14:M54,M54)=Form,M54+1,M54)</f>
        <v>42</v>
      </c>
    </row>
    <row r="56" spans="1:14" ht="13.95" customHeight="1" x14ac:dyDescent="0.2">
      <c r="A56" s="80" t="str">
        <f t="shared" ca="1" si="7"/>
        <v>R-BaWü09</v>
      </c>
      <c r="B56" s="9"/>
      <c r="C56" s="8"/>
      <c r="D56" s="8"/>
      <c r="E56" s="49" t="str">
        <f t="shared" si="8"/>
        <v/>
      </c>
      <c r="F56" s="69" t="str">
        <f t="shared" si="9"/>
        <v/>
      </c>
      <c r="G56" s="10"/>
      <c r="H56" s="11"/>
      <c r="I56" s="37" t="str">
        <f t="shared" si="10"/>
        <v/>
      </c>
      <c r="J56" s="67" t="str">
        <f t="shared" ca="1" si="6"/>
        <v/>
      </c>
      <c r="K56" t="b">
        <f t="shared" si="11"/>
        <v>0</v>
      </c>
      <c r="L56" t="str">
        <f t="shared" ca="1" si="12"/>
        <v/>
      </c>
      <c r="M56">
        <f>IF(COUNTIF(M$14:M55,M55)=Form,M55+1,M55)</f>
        <v>43</v>
      </c>
    </row>
    <row r="57" spans="1:14" ht="13.95" customHeight="1" x14ac:dyDescent="0.2">
      <c r="A57" s="80" t="str">
        <f t="shared" ca="1" si="7"/>
        <v>R-BaWü10</v>
      </c>
      <c r="B57" s="9"/>
      <c r="C57" s="8"/>
      <c r="D57" s="8"/>
      <c r="E57" s="49" t="str">
        <f t="shared" si="8"/>
        <v/>
      </c>
      <c r="F57" s="69" t="str">
        <f t="shared" si="9"/>
        <v/>
      </c>
      <c r="G57" s="10"/>
      <c r="H57" s="11"/>
      <c r="I57" s="37" t="str">
        <f t="shared" si="10"/>
        <v/>
      </c>
      <c r="J57" s="67" t="str">
        <f t="shared" ca="1" si="6"/>
        <v/>
      </c>
      <c r="K57" t="b">
        <f t="shared" si="11"/>
        <v>0</v>
      </c>
      <c r="L57" t="str">
        <f t="shared" ca="1" si="12"/>
        <v/>
      </c>
      <c r="M57">
        <f>IF(COUNTIF(M$14:M56,M56)=Form,M56+1,M56)</f>
        <v>44</v>
      </c>
    </row>
    <row r="58" spans="1:14" ht="13.95" customHeight="1" x14ac:dyDescent="0.2">
      <c r="A58" s="80" t="str">
        <f t="shared" ca="1" si="7"/>
        <v>R-BaWü11</v>
      </c>
      <c r="B58" s="9"/>
      <c r="C58" s="8"/>
      <c r="D58" s="8"/>
      <c r="E58" s="49" t="str">
        <f t="shared" si="8"/>
        <v/>
      </c>
      <c r="F58" s="69" t="str">
        <f t="shared" si="9"/>
        <v/>
      </c>
      <c r="G58" s="10"/>
      <c r="H58" s="11"/>
      <c r="I58" s="37" t="str">
        <f t="shared" si="10"/>
        <v/>
      </c>
      <c r="J58" s="67" t="str">
        <f t="shared" ca="1" si="6"/>
        <v/>
      </c>
      <c r="K58" t="b">
        <f t="shared" si="11"/>
        <v>0</v>
      </c>
      <c r="L58" t="str">
        <f t="shared" ca="1" si="12"/>
        <v/>
      </c>
      <c r="M58">
        <f>IF(COUNTIF(M$14:M57,M57)=Form,M57+1,M57)</f>
        <v>45</v>
      </c>
    </row>
    <row r="59" spans="1:14" ht="13.95" customHeight="1" x14ac:dyDescent="0.2">
      <c r="A59" s="80" t="str">
        <f t="shared" ca="1" si="7"/>
        <v>R-BaWü12</v>
      </c>
      <c r="B59" s="9"/>
      <c r="C59" s="8"/>
      <c r="D59" s="8"/>
      <c r="E59" s="49" t="str">
        <f t="shared" si="8"/>
        <v/>
      </c>
      <c r="F59" s="69" t="str">
        <f t="shared" si="9"/>
        <v/>
      </c>
      <c r="G59" s="10"/>
      <c r="H59" s="11"/>
      <c r="I59" s="37" t="str">
        <f t="shared" si="10"/>
        <v/>
      </c>
      <c r="J59" s="67" t="str">
        <f t="shared" ca="1" si="6"/>
        <v/>
      </c>
      <c r="K59" t="b">
        <f t="shared" si="11"/>
        <v>0</v>
      </c>
      <c r="L59" t="str">
        <f t="shared" ca="1" si="12"/>
        <v/>
      </c>
      <c r="M59">
        <f>IF(COUNTIF(M$14:M58,M58)=Form,M58+1,M58)</f>
        <v>46</v>
      </c>
    </row>
    <row r="60" spans="1:14" ht="13.95" customHeight="1" x14ac:dyDescent="0.2">
      <c r="A60" s="80" t="str">
        <f t="shared" ca="1" si="7"/>
        <v>R-BaWü13</v>
      </c>
      <c r="B60" s="9"/>
      <c r="C60" s="8"/>
      <c r="D60" s="8"/>
      <c r="E60" s="49" t="str">
        <f t="shared" si="8"/>
        <v/>
      </c>
      <c r="F60" s="69" t="str">
        <f t="shared" si="9"/>
        <v/>
      </c>
      <c r="G60" s="10"/>
      <c r="H60" s="11"/>
      <c r="I60" s="37" t="str">
        <f t="shared" si="10"/>
        <v/>
      </c>
      <c r="J60" s="67" t="str">
        <f t="shared" ca="1" si="6"/>
        <v/>
      </c>
      <c r="K60" t="b">
        <f t="shared" si="11"/>
        <v>0</v>
      </c>
      <c r="L60" t="str">
        <f t="shared" ca="1" si="12"/>
        <v/>
      </c>
      <c r="M60">
        <f>IF(COUNTIF(M$14:M59,M59)=Form,M59+1,M59)</f>
        <v>47</v>
      </c>
    </row>
    <row r="61" spans="1:14" ht="13.95" customHeight="1" x14ac:dyDescent="0.2">
      <c r="A61" s="80" t="str">
        <f t="shared" ca="1" si="7"/>
        <v>R-BaWü14</v>
      </c>
      <c r="B61" s="9"/>
      <c r="C61" s="8"/>
      <c r="D61" s="8"/>
      <c r="E61" s="49" t="str">
        <f t="shared" si="8"/>
        <v/>
      </c>
      <c r="F61" s="69" t="str">
        <f t="shared" si="9"/>
        <v/>
      </c>
      <c r="G61" s="10"/>
      <c r="H61" s="11"/>
      <c r="I61" s="37" t="str">
        <f t="shared" si="10"/>
        <v/>
      </c>
      <c r="J61" s="67" t="str">
        <f t="shared" ca="1" si="6"/>
        <v/>
      </c>
      <c r="K61" t="b">
        <f t="shared" si="11"/>
        <v>0</v>
      </c>
      <c r="L61" t="str">
        <f t="shared" ca="1" si="12"/>
        <v/>
      </c>
      <c r="M61">
        <f>IF(COUNTIF(M$14:M60,M60)=Form,M60+1,M60)</f>
        <v>48</v>
      </c>
    </row>
    <row r="62" spans="1:14" ht="13.95" customHeight="1" x14ac:dyDescent="0.2">
      <c r="A62" s="80" t="str">
        <f t="shared" ca="1" si="7"/>
        <v>R-BaWü15</v>
      </c>
      <c r="B62" s="9"/>
      <c r="C62" s="8"/>
      <c r="D62" s="8"/>
      <c r="E62" s="49" t="str">
        <f t="shared" si="8"/>
        <v/>
      </c>
      <c r="F62" s="69" t="str">
        <f t="shared" si="9"/>
        <v/>
      </c>
      <c r="G62" s="10"/>
      <c r="H62" s="11"/>
      <c r="I62" s="37" t="str">
        <f t="shared" si="10"/>
        <v/>
      </c>
      <c r="J62" s="67" t="str">
        <f t="shared" ca="1" si="6"/>
        <v/>
      </c>
      <c r="K62" t="b">
        <f t="shared" si="11"/>
        <v>0</v>
      </c>
      <c r="L62" t="str">
        <f t="shared" ca="1" si="12"/>
        <v/>
      </c>
      <c r="M62">
        <f>IF(COUNTIF(M$14:M61,M61)=Form,M61+1,M61)</f>
        <v>49</v>
      </c>
    </row>
    <row r="63" spans="1:14" ht="13.95" customHeight="1" x14ac:dyDescent="0.2">
      <c r="A63" s="80" t="str">
        <f t="shared" ca="1" si="7"/>
        <v>R-BaWü16</v>
      </c>
      <c r="B63" s="9"/>
      <c r="C63" s="8"/>
      <c r="D63" s="8"/>
      <c r="E63" s="49" t="str">
        <f t="shared" si="8"/>
        <v/>
      </c>
      <c r="F63" s="69" t="str">
        <f t="shared" si="9"/>
        <v/>
      </c>
      <c r="G63" s="10"/>
      <c r="H63" s="11"/>
      <c r="I63" s="37" t="str">
        <f t="shared" si="10"/>
        <v/>
      </c>
      <c r="J63" s="67" t="str">
        <f t="shared" ca="1" si="6"/>
        <v/>
      </c>
      <c r="K63" t="b">
        <f t="shared" si="11"/>
        <v>0</v>
      </c>
      <c r="L63" t="str">
        <f t="shared" ca="1" si="12"/>
        <v/>
      </c>
      <c r="M63">
        <f>IF(COUNTIF(M$14:M62,M62)=Form,M62+1,M62)</f>
        <v>50</v>
      </c>
    </row>
    <row r="64" spans="1:14" ht="13.95" customHeight="1" x14ac:dyDescent="0.2">
      <c r="A64" s="80" t="str">
        <f t="shared" ca="1" si="7"/>
        <v>R-BaWü17</v>
      </c>
      <c r="B64" s="9"/>
      <c r="C64" s="8"/>
      <c r="D64" s="8"/>
      <c r="E64" s="49" t="str">
        <f t="shared" si="8"/>
        <v/>
      </c>
      <c r="F64" s="69" t="str">
        <f t="shared" si="9"/>
        <v/>
      </c>
      <c r="G64" s="10"/>
      <c r="H64" s="11"/>
      <c r="I64" s="37" t="str">
        <f t="shared" si="10"/>
        <v/>
      </c>
      <c r="J64" s="67" t="str">
        <f t="shared" ca="1" si="6"/>
        <v/>
      </c>
      <c r="K64" t="b">
        <f t="shared" si="11"/>
        <v>0</v>
      </c>
      <c r="L64" t="str">
        <f t="shared" ca="1" si="12"/>
        <v/>
      </c>
      <c r="M64">
        <f>IF(COUNTIF(M$14:M63,M63)=Form,M63+1,M63)</f>
        <v>51</v>
      </c>
    </row>
    <row r="65" spans="1:13" ht="13.95" customHeight="1" x14ac:dyDescent="0.2">
      <c r="A65" s="80" t="str">
        <f t="shared" ca="1" si="7"/>
        <v>R-BaWü18</v>
      </c>
      <c r="B65" s="9"/>
      <c r="C65" s="8"/>
      <c r="D65" s="8"/>
      <c r="E65" s="49" t="str">
        <f t="shared" si="8"/>
        <v/>
      </c>
      <c r="F65" s="69" t="str">
        <f t="shared" si="9"/>
        <v/>
      </c>
      <c r="G65" s="10"/>
      <c r="H65" s="11"/>
      <c r="I65" s="37" t="str">
        <f t="shared" si="10"/>
        <v/>
      </c>
      <c r="J65" s="67" t="str">
        <f t="shared" ca="1" si="6"/>
        <v/>
      </c>
      <c r="K65" t="b">
        <f t="shared" si="11"/>
        <v>0</v>
      </c>
      <c r="L65" t="str">
        <f t="shared" ca="1" si="12"/>
        <v/>
      </c>
      <c r="M65">
        <f>IF(COUNTIF(M$14:M64,M64)=Form,M64+1,M64)</f>
        <v>52</v>
      </c>
    </row>
    <row r="66" spans="1:13" ht="13.95" customHeight="1" x14ac:dyDescent="0.2">
      <c r="A66" s="80" t="str">
        <f t="shared" ca="1" si="7"/>
        <v>R-BaWü19</v>
      </c>
      <c r="B66" s="9"/>
      <c r="C66" s="8"/>
      <c r="D66" s="8"/>
      <c r="E66" s="49" t="str">
        <f t="shared" si="8"/>
        <v/>
      </c>
      <c r="F66" s="69" t="str">
        <f t="shared" si="9"/>
        <v/>
      </c>
      <c r="G66" s="10"/>
      <c r="H66" s="11"/>
      <c r="I66" s="37" t="str">
        <f t="shared" si="10"/>
        <v/>
      </c>
      <c r="J66" s="67" t="str">
        <f t="shared" ca="1" si="6"/>
        <v/>
      </c>
      <c r="K66" t="b">
        <f t="shared" si="11"/>
        <v>0</v>
      </c>
      <c r="L66" t="str">
        <f t="shared" ca="1" si="12"/>
        <v/>
      </c>
      <c r="M66">
        <f>IF(COUNTIF(M$14:M65,M65)=Form,M65+1,M65)</f>
        <v>53</v>
      </c>
    </row>
    <row r="67" spans="1:13" ht="13.95" customHeight="1" x14ac:dyDescent="0.2">
      <c r="A67" s="80" t="str">
        <f t="shared" ca="1" si="7"/>
        <v>R-BaWü20</v>
      </c>
      <c r="B67" s="9"/>
      <c r="C67" s="8"/>
      <c r="D67" s="8"/>
      <c r="E67" s="49" t="str">
        <f t="shared" si="8"/>
        <v/>
      </c>
      <c r="F67" s="69" t="str">
        <f t="shared" si="9"/>
        <v/>
      </c>
      <c r="G67" s="10"/>
      <c r="H67" s="11"/>
      <c r="I67" s="37" t="str">
        <f t="shared" si="10"/>
        <v/>
      </c>
      <c r="J67" s="67" t="str">
        <f t="shared" ca="1" si="6"/>
        <v/>
      </c>
      <c r="K67" t="b">
        <f t="shared" si="11"/>
        <v>0</v>
      </c>
      <c r="L67" t="str">
        <f t="shared" ca="1" si="12"/>
        <v/>
      </c>
      <c r="M67">
        <f>IF(COUNTIF(M$14:M66,M66)=Form,M66+1,M66)</f>
        <v>54</v>
      </c>
    </row>
    <row r="68" spans="1:13" ht="13.95" customHeight="1" x14ac:dyDescent="0.2">
      <c r="A68" s="80" t="str">
        <f t="shared" ca="1" si="7"/>
        <v>R-BaWü21</v>
      </c>
      <c r="B68" s="9"/>
      <c r="C68" s="8"/>
      <c r="D68" s="8"/>
      <c r="E68" s="49" t="str">
        <f t="shared" si="8"/>
        <v/>
      </c>
      <c r="F68" s="69" t="str">
        <f t="shared" si="9"/>
        <v/>
      </c>
      <c r="G68" s="10"/>
      <c r="H68" s="11"/>
      <c r="I68" s="37" t="str">
        <f t="shared" si="10"/>
        <v/>
      </c>
      <c r="J68" s="67" t="str">
        <f t="shared" ca="1" si="6"/>
        <v/>
      </c>
      <c r="K68" t="b">
        <f t="shared" si="11"/>
        <v>0</v>
      </c>
      <c r="L68" t="str">
        <f t="shared" ca="1" si="12"/>
        <v/>
      </c>
      <c r="M68">
        <f>IF(COUNTIF(M$14:M67,M67)=Form,M67+1,M67)</f>
        <v>55</v>
      </c>
    </row>
    <row r="69" spans="1:13" ht="13.95" customHeight="1" x14ac:dyDescent="0.2">
      <c r="A69" s="80" t="str">
        <f t="shared" ca="1" si="7"/>
        <v>R-BaWü22</v>
      </c>
      <c r="B69" s="9"/>
      <c r="C69" s="8"/>
      <c r="D69" s="8"/>
      <c r="E69" s="49" t="str">
        <f t="shared" si="8"/>
        <v/>
      </c>
      <c r="F69" s="69" t="str">
        <f t="shared" si="9"/>
        <v/>
      </c>
      <c r="G69" s="10"/>
      <c r="H69" s="11"/>
      <c r="I69" s="37" t="str">
        <f t="shared" si="10"/>
        <v/>
      </c>
      <c r="J69" s="67" t="str">
        <f t="shared" ca="1" si="6"/>
        <v/>
      </c>
      <c r="K69" t="b">
        <f t="shared" si="11"/>
        <v>0</v>
      </c>
      <c r="L69" t="str">
        <f t="shared" ca="1" si="12"/>
        <v/>
      </c>
      <c r="M69">
        <f>IF(COUNTIF(M$14:M68,M68)=Form,M68+1,M68)</f>
        <v>56</v>
      </c>
    </row>
    <row r="70" spans="1:13" ht="13.95" customHeight="1" x14ac:dyDescent="0.2">
      <c r="A70" s="80" t="str">
        <f t="shared" ca="1" si="7"/>
        <v>R-BaWü23</v>
      </c>
      <c r="B70" s="9"/>
      <c r="C70" s="8"/>
      <c r="D70" s="8"/>
      <c r="E70" s="49" t="str">
        <f t="shared" si="8"/>
        <v/>
      </c>
      <c r="F70" s="69" t="str">
        <f t="shared" si="9"/>
        <v/>
      </c>
      <c r="G70" s="10"/>
      <c r="H70" s="11"/>
      <c r="I70" s="37" t="str">
        <f t="shared" si="10"/>
        <v/>
      </c>
      <c r="J70" s="67" t="str">
        <f t="shared" ca="1" si="6"/>
        <v/>
      </c>
      <c r="K70" t="b">
        <f t="shared" si="11"/>
        <v>0</v>
      </c>
      <c r="L70" t="str">
        <f t="shared" ca="1" si="12"/>
        <v/>
      </c>
      <c r="M70">
        <f>IF(COUNTIF(M$14:M69,M69)=Form,M69+1,M69)</f>
        <v>57</v>
      </c>
    </row>
    <row r="71" spans="1:13" ht="13.95" customHeight="1" x14ac:dyDescent="0.2">
      <c r="A71" s="80" t="str">
        <f t="shared" ca="1" si="7"/>
        <v>R-BaWü24</v>
      </c>
      <c r="B71" s="9"/>
      <c r="C71" s="8"/>
      <c r="D71" s="8"/>
      <c r="E71" s="49" t="str">
        <f t="shared" si="8"/>
        <v/>
      </c>
      <c r="F71" s="69" t="str">
        <f t="shared" si="9"/>
        <v/>
      </c>
      <c r="G71" s="10"/>
      <c r="H71" s="11"/>
      <c r="I71" s="37" t="str">
        <f t="shared" si="10"/>
        <v/>
      </c>
      <c r="J71" s="67" t="str">
        <f t="shared" ca="1" si="6"/>
        <v/>
      </c>
      <c r="K71" t="b">
        <f t="shared" si="11"/>
        <v>0</v>
      </c>
      <c r="L71" t="str">
        <f t="shared" ca="1" si="12"/>
        <v/>
      </c>
      <c r="M71">
        <f>IF(COUNTIF(M$14:M70,M70)=Form,M70+1,M70)</f>
        <v>58</v>
      </c>
    </row>
    <row r="72" spans="1:13" ht="13.95" customHeight="1" x14ac:dyDescent="0.2">
      <c r="A72" s="80" t="str">
        <f t="shared" ca="1" si="7"/>
        <v>R-BaWü25</v>
      </c>
      <c r="B72" s="9"/>
      <c r="C72" s="8"/>
      <c r="D72" s="8"/>
      <c r="E72" s="49" t="str">
        <f t="shared" si="8"/>
        <v/>
      </c>
      <c r="F72" s="69" t="str">
        <f t="shared" si="9"/>
        <v/>
      </c>
      <c r="G72" s="10"/>
      <c r="H72" s="11"/>
      <c r="I72" s="37" t="str">
        <f t="shared" si="10"/>
        <v/>
      </c>
      <c r="J72" s="67" t="str">
        <f t="shared" ca="1" si="6"/>
        <v/>
      </c>
      <c r="K72" t="b">
        <f t="shared" si="11"/>
        <v>0</v>
      </c>
      <c r="L72" t="str">
        <f t="shared" ca="1" si="12"/>
        <v/>
      </c>
      <c r="M72">
        <f>IF(COUNTIF(M$14:M71,M71)=Form,M71+1,M71)</f>
        <v>59</v>
      </c>
    </row>
    <row r="73" spans="1:13" ht="13.95" customHeight="1" x14ac:dyDescent="0.2">
      <c r="A73" s="80" t="str">
        <f t="shared" ca="1" si="7"/>
        <v>R-BaWü26</v>
      </c>
      <c r="B73" s="9"/>
      <c r="C73" s="8"/>
      <c r="D73" s="8"/>
      <c r="E73" s="49" t="str">
        <f t="shared" si="8"/>
        <v/>
      </c>
      <c r="F73" s="69" t="str">
        <f t="shared" si="9"/>
        <v/>
      </c>
      <c r="G73" s="10"/>
      <c r="H73" s="11"/>
      <c r="I73" s="37" t="str">
        <f t="shared" si="10"/>
        <v/>
      </c>
      <c r="J73" s="67" t="str">
        <f t="shared" ca="1" si="6"/>
        <v/>
      </c>
      <c r="K73" t="b">
        <f t="shared" si="11"/>
        <v>0</v>
      </c>
      <c r="L73" t="str">
        <f t="shared" ca="1" si="12"/>
        <v/>
      </c>
      <c r="M73">
        <f>IF(COUNTIF(M$14:M72,M72)=Form,M72+1,M72)</f>
        <v>60</v>
      </c>
    </row>
    <row r="74" spans="1:13" ht="13.95" customHeight="1" x14ac:dyDescent="0.2">
      <c r="A74" s="80" t="str">
        <f t="shared" ca="1" si="7"/>
        <v>R-BaWü27</v>
      </c>
      <c r="B74" s="9"/>
      <c r="C74" s="8"/>
      <c r="D74" s="8"/>
      <c r="E74" s="49" t="str">
        <f t="shared" si="8"/>
        <v/>
      </c>
      <c r="F74" s="69" t="str">
        <f t="shared" si="9"/>
        <v/>
      </c>
      <c r="G74" s="10"/>
      <c r="H74" s="11"/>
      <c r="I74" s="37" t="str">
        <f t="shared" si="10"/>
        <v/>
      </c>
      <c r="J74" s="67" t="str">
        <f t="shared" ca="1" si="6"/>
        <v/>
      </c>
      <c r="K74" t="b">
        <f t="shared" si="11"/>
        <v>0</v>
      </c>
      <c r="L74" t="str">
        <f t="shared" ca="1" si="12"/>
        <v/>
      </c>
      <c r="M74">
        <f>IF(COUNTIF(M$14:M73,M73)=Form,M73+1,M73)</f>
        <v>61</v>
      </c>
    </row>
    <row r="75" spans="1:13" ht="13.95" customHeight="1" x14ac:dyDescent="0.2">
      <c r="A75" s="80" t="str">
        <f t="shared" ca="1" si="7"/>
        <v>R-BaWü28</v>
      </c>
      <c r="B75" s="9"/>
      <c r="C75" s="8"/>
      <c r="D75" s="8"/>
      <c r="E75" s="49" t="str">
        <f t="shared" si="8"/>
        <v/>
      </c>
      <c r="F75" s="69" t="str">
        <f t="shared" si="9"/>
        <v/>
      </c>
      <c r="G75" s="10"/>
      <c r="H75" s="11"/>
      <c r="I75" s="37" t="str">
        <f t="shared" si="10"/>
        <v/>
      </c>
      <c r="J75" s="67" t="str">
        <f t="shared" ca="1" si="6"/>
        <v/>
      </c>
      <c r="K75" t="b">
        <f t="shared" si="11"/>
        <v>0</v>
      </c>
      <c r="L75" t="str">
        <f t="shared" ca="1" si="12"/>
        <v/>
      </c>
      <c r="M75">
        <f>IF(COUNTIF(M$14:M74,M74)=Form,M74+1,M74)</f>
        <v>62</v>
      </c>
    </row>
    <row r="76" spans="1:13" ht="13.95" customHeight="1" x14ac:dyDescent="0.2">
      <c r="A76" s="80" t="str">
        <f t="shared" ca="1" si="7"/>
        <v>R-BaWü29</v>
      </c>
      <c r="B76" s="9"/>
      <c r="C76" s="8"/>
      <c r="D76" s="8"/>
      <c r="E76" s="49" t="str">
        <f t="shared" si="8"/>
        <v/>
      </c>
      <c r="F76" s="69" t="str">
        <f t="shared" si="9"/>
        <v/>
      </c>
      <c r="G76" s="10"/>
      <c r="H76" s="11"/>
      <c r="I76" s="37" t="str">
        <f t="shared" si="10"/>
        <v/>
      </c>
      <c r="J76" s="67" t="str">
        <f t="shared" ca="1" si="6"/>
        <v/>
      </c>
      <c r="K76" t="b">
        <f t="shared" si="11"/>
        <v>0</v>
      </c>
      <c r="L76" t="str">
        <f t="shared" ca="1" si="12"/>
        <v/>
      </c>
      <c r="M76">
        <f>IF(COUNTIF(M$14:M75,M75)=Form,M75+1,M75)</f>
        <v>63</v>
      </c>
    </row>
    <row r="77" spans="1:13" ht="13.95" customHeight="1" x14ac:dyDescent="0.2">
      <c r="A77" s="80" t="str">
        <f t="shared" ca="1" si="7"/>
        <v>R-BaWü30</v>
      </c>
      <c r="B77" s="9"/>
      <c r="C77" s="8"/>
      <c r="D77" s="8"/>
      <c r="E77" s="49" t="str">
        <f t="shared" si="8"/>
        <v/>
      </c>
      <c r="F77" s="69" t="str">
        <f t="shared" si="9"/>
        <v/>
      </c>
      <c r="G77" s="10"/>
      <c r="H77" s="11"/>
      <c r="I77" s="37" t="str">
        <f t="shared" si="10"/>
        <v/>
      </c>
      <c r="J77" s="67" t="str">
        <f t="shared" ca="1" si="6"/>
        <v/>
      </c>
      <c r="K77" t="b">
        <f t="shared" si="11"/>
        <v>0</v>
      </c>
      <c r="L77" t="str">
        <f t="shared" ca="1" si="12"/>
        <v/>
      </c>
      <c r="M77">
        <f>IF(COUNTIF(M$14:M76,M76)=Form,M76+1,M76)</f>
        <v>64</v>
      </c>
    </row>
    <row r="78" spans="1:13" ht="13.95" customHeight="1" x14ac:dyDescent="0.2">
      <c r="A78" s="80" t="str">
        <f t="shared" ref="A78:A109" ca="1" si="13">IF(ISNUMBER(L78),LFV&amp;TEXT(L78,"00"),"R-"&amp;LFV&amp;TEXT(M78-MAX($L$14:$L$205),"00"))</f>
        <v>R-BaWü31</v>
      </c>
      <c r="B78" s="9"/>
      <c r="C78" s="8"/>
      <c r="D78" s="8"/>
      <c r="E78" s="49" t="str">
        <f t="shared" ref="E78:E109" si="14">IF(LEN(B78)&gt;9,IF(ISNUMBER(MATCH(LEFT(B78,6),Kennziff,0)),INDEX(Verein,MATCH(LEFT(B78,6),Kennziff,0)),"unbekannt; hier eintragen"),"")</f>
        <v/>
      </c>
      <c r="F78" s="69" t="str">
        <f t="shared" ref="F78:F109" si="15">IF(LEN(B78)&gt;9,INDEX(LFV_zuZif,MATCH(LEFT(B78,2),LFV_Ziff,0)),"")</f>
        <v/>
      </c>
      <c r="G78" s="10"/>
      <c r="H78" s="11"/>
      <c r="I78" s="37" t="str">
        <f t="shared" ref="I78:I109" si="16">IF(COUNTA(B78:E78,G78:H78)=6,"okay","")</f>
        <v/>
      </c>
      <c r="J78" s="67" t="str">
        <f t="shared" ca="1" si="6"/>
        <v/>
      </c>
      <c r="K78" t="b">
        <f t="shared" ref="K78:K109" si="17">IF(COUNTA(B78:C78)=2,IF(ISNUMBER(MATCH(B78,LizAll,0)),IF(ISNUMBER(MATCH(B78&amp;C78,control,0))=FALSE,TRUE)))</f>
        <v>0</v>
      </c>
      <c r="L78" t="str">
        <f t="shared" ref="L78:L109" ca="1" si="18">IF(M78&lt;=$B$10,M78,"")</f>
        <v/>
      </c>
      <c r="M78">
        <f>IF(COUNTIF(M$14:M77,M77)=Form,M77+1,M77)</f>
        <v>65</v>
      </c>
    </row>
    <row r="79" spans="1:13" ht="13.95" customHeight="1" x14ac:dyDescent="0.2">
      <c r="A79" s="80" t="str">
        <f t="shared" ca="1" si="13"/>
        <v>R-BaWü32</v>
      </c>
      <c r="B79" s="9"/>
      <c r="C79" s="8"/>
      <c r="D79" s="8"/>
      <c r="E79" s="49" t="str">
        <f t="shared" si="14"/>
        <v/>
      </c>
      <c r="F79" s="69" t="str">
        <f t="shared" si="15"/>
        <v/>
      </c>
      <c r="G79" s="10"/>
      <c r="H79" s="11"/>
      <c r="I79" s="37" t="str">
        <f t="shared" si="16"/>
        <v/>
      </c>
      <c r="J79" s="67" t="str">
        <f t="shared" ref="J79:J109" ca="1" si="19">IF(M79&lt;&gt;M78,IF(M79&lt;=$S$12,"◄",""),"")</f>
        <v/>
      </c>
      <c r="K79" t="b">
        <f t="shared" si="17"/>
        <v>0</v>
      </c>
      <c r="L79" t="str">
        <f t="shared" ca="1" si="18"/>
        <v/>
      </c>
      <c r="M79">
        <f>IF(COUNTIF(M$14:M78,M78)=Form,M78+1,M78)</f>
        <v>66</v>
      </c>
    </row>
    <row r="80" spans="1:13" ht="13.95" customHeight="1" x14ac:dyDescent="0.2">
      <c r="A80" s="80" t="str">
        <f t="shared" ca="1" si="13"/>
        <v>R-BaWü33</v>
      </c>
      <c r="B80" s="9"/>
      <c r="C80" s="8"/>
      <c r="D80" s="8"/>
      <c r="E80" s="49" t="str">
        <f t="shared" si="14"/>
        <v/>
      </c>
      <c r="F80" s="69" t="str">
        <f t="shared" si="15"/>
        <v/>
      </c>
      <c r="G80" s="10"/>
      <c r="H80" s="11"/>
      <c r="I80" s="37" t="str">
        <f t="shared" si="16"/>
        <v/>
      </c>
      <c r="J80" s="67" t="str">
        <f t="shared" ca="1" si="19"/>
        <v/>
      </c>
      <c r="K80" t="b">
        <f t="shared" si="17"/>
        <v>0</v>
      </c>
      <c r="L80" t="str">
        <f t="shared" ca="1" si="18"/>
        <v/>
      </c>
      <c r="M80">
        <f>IF(COUNTIF(M$14:M79,M79)=Form,M79+1,M79)</f>
        <v>67</v>
      </c>
    </row>
    <row r="81" spans="1:13" ht="13.95" customHeight="1" x14ac:dyDescent="0.2">
      <c r="A81" s="80" t="str">
        <f t="shared" ca="1" si="13"/>
        <v>R-BaWü34</v>
      </c>
      <c r="B81" s="9"/>
      <c r="C81" s="8"/>
      <c r="D81" s="8"/>
      <c r="E81" s="49" t="str">
        <f t="shared" si="14"/>
        <v/>
      </c>
      <c r="F81" s="69" t="str">
        <f t="shared" si="15"/>
        <v/>
      </c>
      <c r="G81" s="10"/>
      <c r="H81" s="11"/>
      <c r="I81" s="37" t="str">
        <f t="shared" si="16"/>
        <v/>
      </c>
      <c r="J81" s="67" t="str">
        <f t="shared" ca="1" si="19"/>
        <v/>
      </c>
      <c r="K81" t="b">
        <f t="shared" si="17"/>
        <v>0</v>
      </c>
      <c r="L81" t="str">
        <f t="shared" ca="1" si="18"/>
        <v/>
      </c>
      <c r="M81">
        <f>IF(COUNTIF(M$14:M80,M80)=Form,M80+1,M80)</f>
        <v>68</v>
      </c>
    </row>
    <row r="82" spans="1:13" ht="13.95" customHeight="1" x14ac:dyDescent="0.2">
      <c r="A82" s="80" t="str">
        <f t="shared" ca="1" si="13"/>
        <v>R-BaWü35</v>
      </c>
      <c r="B82" s="9"/>
      <c r="C82" s="8"/>
      <c r="D82" s="8"/>
      <c r="E82" s="49" t="str">
        <f t="shared" si="14"/>
        <v/>
      </c>
      <c r="F82" s="69" t="str">
        <f t="shared" si="15"/>
        <v/>
      </c>
      <c r="G82" s="10"/>
      <c r="H82" s="11"/>
      <c r="I82" s="37" t="str">
        <f t="shared" si="16"/>
        <v/>
      </c>
      <c r="J82" s="67" t="str">
        <f t="shared" ca="1" si="19"/>
        <v/>
      </c>
      <c r="K82" t="b">
        <f t="shared" si="17"/>
        <v>0</v>
      </c>
      <c r="L82" t="str">
        <f t="shared" ca="1" si="18"/>
        <v/>
      </c>
      <c r="M82">
        <f>IF(COUNTIF(M$14:M81,M81)=Form,M81+1,M81)</f>
        <v>69</v>
      </c>
    </row>
    <row r="83" spans="1:13" ht="13.95" customHeight="1" x14ac:dyDescent="0.2">
      <c r="A83" s="80" t="str">
        <f t="shared" ca="1" si="13"/>
        <v>R-BaWü36</v>
      </c>
      <c r="B83" s="9"/>
      <c r="C83" s="8"/>
      <c r="D83" s="8"/>
      <c r="E83" s="49" t="str">
        <f t="shared" si="14"/>
        <v/>
      </c>
      <c r="F83" s="69" t="str">
        <f t="shared" si="15"/>
        <v/>
      </c>
      <c r="G83" s="10"/>
      <c r="H83" s="11"/>
      <c r="I83" s="37" t="str">
        <f t="shared" si="16"/>
        <v/>
      </c>
      <c r="J83" s="67" t="str">
        <f t="shared" ca="1" si="19"/>
        <v/>
      </c>
      <c r="K83" t="b">
        <f t="shared" si="17"/>
        <v>0</v>
      </c>
      <c r="L83" t="str">
        <f t="shared" ca="1" si="18"/>
        <v/>
      </c>
      <c r="M83">
        <f>IF(COUNTIF(M$14:M82,M82)=Form,M82+1,M82)</f>
        <v>70</v>
      </c>
    </row>
    <row r="84" spans="1:13" ht="13.95" customHeight="1" x14ac:dyDescent="0.2">
      <c r="A84" s="80" t="str">
        <f t="shared" ca="1" si="13"/>
        <v>R-BaWü37</v>
      </c>
      <c r="B84" s="9"/>
      <c r="C84" s="8"/>
      <c r="D84" s="8"/>
      <c r="E84" s="49" t="str">
        <f t="shared" si="14"/>
        <v/>
      </c>
      <c r="F84" s="69" t="str">
        <f t="shared" si="15"/>
        <v/>
      </c>
      <c r="G84" s="10"/>
      <c r="H84" s="11"/>
      <c r="I84" s="37" t="str">
        <f t="shared" si="16"/>
        <v/>
      </c>
      <c r="J84" s="67" t="str">
        <f t="shared" ca="1" si="19"/>
        <v/>
      </c>
      <c r="K84" t="b">
        <f t="shared" si="17"/>
        <v>0</v>
      </c>
      <c r="L84" t="str">
        <f t="shared" ca="1" si="18"/>
        <v/>
      </c>
      <c r="M84">
        <f>IF(COUNTIF(M$14:M83,M83)=Form,M83+1,M83)</f>
        <v>71</v>
      </c>
    </row>
    <row r="85" spans="1:13" ht="13.95" customHeight="1" x14ac:dyDescent="0.2">
      <c r="A85" s="80" t="str">
        <f t="shared" ca="1" si="13"/>
        <v>R-BaWü38</v>
      </c>
      <c r="B85" s="9"/>
      <c r="C85" s="8"/>
      <c r="D85" s="8"/>
      <c r="E85" s="49" t="str">
        <f t="shared" si="14"/>
        <v/>
      </c>
      <c r="F85" s="69" t="str">
        <f t="shared" si="15"/>
        <v/>
      </c>
      <c r="G85" s="10"/>
      <c r="H85" s="11"/>
      <c r="I85" s="37" t="str">
        <f t="shared" si="16"/>
        <v/>
      </c>
      <c r="J85" s="67" t="str">
        <f t="shared" ca="1" si="19"/>
        <v/>
      </c>
      <c r="K85" t="b">
        <f t="shared" si="17"/>
        <v>0</v>
      </c>
      <c r="L85" t="str">
        <f t="shared" ca="1" si="18"/>
        <v/>
      </c>
      <c r="M85">
        <f>IF(COUNTIF(M$14:M84,M84)=Form,M84+1,M84)</f>
        <v>72</v>
      </c>
    </row>
    <row r="86" spans="1:13" ht="13.95" customHeight="1" x14ac:dyDescent="0.2">
      <c r="A86" s="80" t="str">
        <f t="shared" ca="1" si="13"/>
        <v>R-BaWü39</v>
      </c>
      <c r="B86" s="9"/>
      <c r="C86" s="8"/>
      <c r="D86" s="8"/>
      <c r="E86" s="49" t="str">
        <f t="shared" si="14"/>
        <v/>
      </c>
      <c r="F86" s="69" t="str">
        <f t="shared" si="15"/>
        <v/>
      </c>
      <c r="G86" s="10"/>
      <c r="H86" s="11"/>
      <c r="I86" s="37" t="str">
        <f t="shared" si="16"/>
        <v/>
      </c>
      <c r="J86" s="67" t="str">
        <f t="shared" ca="1" si="19"/>
        <v/>
      </c>
      <c r="K86" t="b">
        <f t="shared" si="17"/>
        <v>0</v>
      </c>
      <c r="L86" t="str">
        <f t="shared" ca="1" si="18"/>
        <v/>
      </c>
      <c r="M86">
        <f>IF(COUNTIF(M$14:M85,M85)=Form,M85+1,M85)</f>
        <v>73</v>
      </c>
    </row>
    <row r="87" spans="1:13" ht="13.95" customHeight="1" x14ac:dyDescent="0.2">
      <c r="A87" s="80" t="str">
        <f t="shared" ca="1" si="13"/>
        <v>R-BaWü40</v>
      </c>
      <c r="B87" s="9"/>
      <c r="C87" s="8"/>
      <c r="D87" s="8"/>
      <c r="E87" s="49" t="str">
        <f t="shared" si="14"/>
        <v/>
      </c>
      <c r="F87" s="69" t="str">
        <f t="shared" si="15"/>
        <v/>
      </c>
      <c r="G87" s="10"/>
      <c r="H87" s="11"/>
      <c r="I87" s="37" t="str">
        <f t="shared" si="16"/>
        <v/>
      </c>
      <c r="J87" s="67" t="str">
        <f t="shared" ca="1" si="19"/>
        <v/>
      </c>
      <c r="K87" t="b">
        <f t="shared" si="17"/>
        <v>0</v>
      </c>
      <c r="L87" t="str">
        <f t="shared" ca="1" si="18"/>
        <v/>
      </c>
      <c r="M87">
        <f>IF(COUNTIF(M$14:M86,M86)=Form,M86+1,M86)</f>
        <v>74</v>
      </c>
    </row>
    <row r="88" spans="1:13" ht="13.95" customHeight="1" x14ac:dyDescent="0.2">
      <c r="A88" s="80" t="str">
        <f t="shared" ca="1" si="13"/>
        <v>R-BaWü41</v>
      </c>
      <c r="B88" s="9"/>
      <c r="C88" s="8"/>
      <c r="D88" s="8"/>
      <c r="E88" s="49" t="str">
        <f t="shared" si="14"/>
        <v/>
      </c>
      <c r="F88" s="69" t="str">
        <f t="shared" si="15"/>
        <v/>
      </c>
      <c r="G88" s="10"/>
      <c r="H88" s="11"/>
      <c r="I88" s="37" t="str">
        <f t="shared" si="16"/>
        <v/>
      </c>
      <c r="J88" s="67" t="str">
        <f t="shared" ca="1" si="19"/>
        <v/>
      </c>
      <c r="K88" t="b">
        <f t="shared" si="17"/>
        <v>0</v>
      </c>
      <c r="L88" t="str">
        <f t="shared" ca="1" si="18"/>
        <v/>
      </c>
      <c r="M88">
        <f>IF(COUNTIF(M$14:M87,M87)=Form,M87+1,M87)</f>
        <v>75</v>
      </c>
    </row>
    <row r="89" spans="1:13" ht="13.95" customHeight="1" x14ac:dyDescent="0.2">
      <c r="A89" s="80" t="str">
        <f t="shared" ca="1" si="13"/>
        <v>R-BaWü42</v>
      </c>
      <c r="B89" s="9"/>
      <c r="C89" s="8"/>
      <c r="D89" s="8"/>
      <c r="E89" s="49" t="str">
        <f t="shared" si="14"/>
        <v/>
      </c>
      <c r="F89" s="69" t="str">
        <f t="shared" si="15"/>
        <v/>
      </c>
      <c r="G89" s="10"/>
      <c r="H89" s="11"/>
      <c r="I89" s="37" t="str">
        <f t="shared" si="16"/>
        <v/>
      </c>
      <c r="J89" s="67" t="str">
        <f t="shared" ca="1" si="19"/>
        <v/>
      </c>
      <c r="K89" t="b">
        <f t="shared" si="17"/>
        <v>0</v>
      </c>
      <c r="L89" t="str">
        <f t="shared" ca="1" si="18"/>
        <v/>
      </c>
      <c r="M89">
        <f>IF(COUNTIF(M$14:M88,M88)=Form,M88+1,M88)</f>
        <v>76</v>
      </c>
    </row>
    <row r="90" spans="1:13" ht="13.95" customHeight="1" x14ac:dyDescent="0.2">
      <c r="A90" s="80" t="str">
        <f t="shared" ca="1" si="13"/>
        <v>R-BaWü43</v>
      </c>
      <c r="B90" s="9"/>
      <c r="C90" s="8"/>
      <c r="D90" s="8"/>
      <c r="E90" s="49" t="str">
        <f t="shared" si="14"/>
        <v/>
      </c>
      <c r="F90" s="69" t="str">
        <f t="shared" si="15"/>
        <v/>
      </c>
      <c r="G90" s="10"/>
      <c r="H90" s="11"/>
      <c r="I90" s="37" t="str">
        <f t="shared" si="16"/>
        <v/>
      </c>
      <c r="J90" s="67" t="str">
        <f t="shared" ca="1" si="19"/>
        <v/>
      </c>
      <c r="K90" t="b">
        <f t="shared" si="17"/>
        <v>0</v>
      </c>
      <c r="L90" t="str">
        <f t="shared" ca="1" si="18"/>
        <v/>
      </c>
      <c r="M90">
        <f>IF(COUNTIF(M$14:M89,M89)=Form,M89+1,M89)</f>
        <v>77</v>
      </c>
    </row>
    <row r="91" spans="1:13" ht="13.95" customHeight="1" x14ac:dyDescent="0.2">
      <c r="A91" s="80" t="str">
        <f t="shared" ca="1" si="13"/>
        <v>R-BaWü44</v>
      </c>
      <c r="B91" s="9"/>
      <c r="C91" s="8"/>
      <c r="D91" s="8"/>
      <c r="E91" s="49" t="str">
        <f t="shared" si="14"/>
        <v/>
      </c>
      <c r="F91" s="69" t="str">
        <f t="shared" si="15"/>
        <v/>
      </c>
      <c r="G91" s="10"/>
      <c r="H91" s="11"/>
      <c r="I91" s="37" t="str">
        <f t="shared" si="16"/>
        <v/>
      </c>
      <c r="J91" s="67" t="str">
        <f t="shared" ca="1" si="19"/>
        <v/>
      </c>
      <c r="K91" t="b">
        <f t="shared" si="17"/>
        <v>0</v>
      </c>
      <c r="L91" t="str">
        <f t="shared" ca="1" si="18"/>
        <v/>
      </c>
      <c r="M91">
        <f>IF(COUNTIF(M$14:M90,M90)=Form,M90+1,M90)</f>
        <v>78</v>
      </c>
    </row>
    <row r="92" spans="1:13" ht="13.95" customHeight="1" x14ac:dyDescent="0.2">
      <c r="A92" s="80" t="str">
        <f t="shared" ca="1" si="13"/>
        <v>R-BaWü45</v>
      </c>
      <c r="B92" s="9"/>
      <c r="C92" s="8"/>
      <c r="D92" s="8"/>
      <c r="E92" s="49" t="str">
        <f t="shared" si="14"/>
        <v/>
      </c>
      <c r="F92" s="69" t="str">
        <f t="shared" si="15"/>
        <v/>
      </c>
      <c r="G92" s="10"/>
      <c r="H92" s="11"/>
      <c r="I92" s="37" t="str">
        <f t="shared" si="16"/>
        <v/>
      </c>
      <c r="J92" s="67" t="str">
        <f t="shared" ca="1" si="19"/>
        <v/>
      </c>
      <c r="K92" t="b">
        <f t="shared" si="17"/>
        <v>0</v>
      </c>
      <c r="L92" t="str">
        <f t="shared" ca="1" si="18"/>
        <v/>
      </c>
      <c r="M92">
        <f>IF(COUNTIF(M$14:M91,M91)=Form,M91+1,M91)</f>
        <v>79</v>
      </c>
    </row>
    <row r="93" spans="1:13" ht="13.95" customHeight="1" x14ac:dyDescent="0.2">
      <c r="A93" s="80" t="str">
        <f t="shared" ca="1" si="13"/>
        <v>R-BaWü46</v>
      </c>
      <c r="B93" s="9"/>
      <c r="C93" s="8"/>
      <c r="D93" s="8"/>
      <c r="E93" s="49" t="str">
        <f t="shared" si="14"/>
        <v/>
      </c>
      <c r="F93" s="69" t="str">
        <f t="shared" si="15"/>
        <v/>
      </c>
      <c r="G93" s="10"/>
      <c r="H93" s="11"/>
      <c r="I93" s="37" t="str">
        <f t="shared" si="16"/>
        <v/>
      </c>
      <c r="J93" s="67" t="str">
        <f t="shared" ca="1" si="19"/>
        <v/>
      </c>
      <c r="K93" t="b">
        <f t="shared" si="17"/>
        <v>0</v>
      </c>
      <c r="L93" t="str">
        <f t="shared" ca="1" si="18"/>
        <v/>
      </c>
      <c r="M93">
        <f>IF(COUNTIF(M$14:M92,M92)=Form,M92+1,M92)</f>
        <v>80</v>
      </c>
    </row>
    <row r="94" spans="1:13" ht="13.95" customHeight="1" x14ac:dyDescent="0.2">
      <c r="A94" s="80" t="str">
        <f t="shared" ca="1" si="13"/>
        <v>R-BaWü47</v>
      </c>
      <c r="B94" s="9"/>
      <c r="C94" s="8"/>
      <c r="D94" s="8"/>
      <c r="E94" s="49" t="str">
        <f t="shared" si="14"/>
        <v/>
      </c>
      <c r="F94" s="69" t="str">
        <f t="shared" si="15"/>
        <v/>
      </c>
      <c r="G94" s="10"/>
      <c r="H94" s="11"/>
      <c r="I94" s="37" t="str">
        <f t="shared" si="16"/>
        <v/>
      </c>
      <c r="J94" s="67" t="str">
        <f t="shared" ca="1" si="19"/>
        <v/>
      </c>
      <c r="K94" t="b">
        <f t="shared" si="17"/>
        <v>0</v>
      </c>
      <c r="L94" t="str">
        <f t="shared" ca="1" si="18"/>
        <v/>
      </c>
      <c r="M94">
        <f>IF(COUNTIF(M$14:M93,M93)=Form,M93+1,M93)</f>
        <v>81</v>
      </c>
    </row>
    <row r="95" spans="1:13" ht="13.95" customHeight="1" x14ac:dyDescent="0.2">
      <c r="A95" s="80" t="str">
        <f t="shared" ca="1" si="13"/>
        <v>R-BaWü48</v>
      </c>
      <c r="B95" s="9"/>
      <c r="C95" s="8"/>
      <c r="D95" s="8"/>
      <c r="E95" s="49" t="str">
        <f t="shared" si="14"/>
        <v/>
      </c>
      <c r="F95" s="69" t="str">
        <f t="shared" si="15"/>
        <v/>
      </c>
      <c r="G95" s="10"/>
      <c r="H95" s="11"/>
      <c r="I95" s="37" t="str">
        <f t="shared" si="16"/>
        <v/>
      </c>
      <c r="J95" s="67" t="str">
        <f t="shared" ca="1" si="19"/>
        <v/>
      </c>
      <c r="K95" t="b">
        <f t="shared" si="17"/>
        <v>0</v>
      </c>
      <c r="L95" t="str">
        <f t="shared" ca="1" si="18"/>
        <v/>
      </c>
      <c r="M95">
        <f>IF(COUNTIF(M$14:M94,M94)=Form,M94+1,M94)</f>
        <v>82</v>
      </c>
    </row>
    <row r="96" spans="1:13" ht="13.95" customHeight="1" x14ac:dyDescent="0.2">
      <c r="A96" s="80" t="str">
        <f t="shared" ca="1" si="13"/>
        <v>R-BaWü49</v>
      </c>
      <c r="B96" s="9"/>
      <c r="C96" s="8"/>
      <c r="D96" s="8"/>
      <c r="E96" s="49" t="str">
        <f t="shared" si="14"/>
        <v/>
      </c>
      <c r="F96" s="69" t="str">
        <f t="shared" si="15"/>
        <v/>
      </c>
      <c r="G96" s="10"/>
      <c r="H96" s="11"/>
      <c r="I96" s="37" t="str">
        <f t="shared" si="16"/>
        <v/>
      </c>
      <c r="J96" s="67" t="str">
        <f t="shared" ca="1" si="19"/>
        <v/>
      </c>
      <c r="K96" t="b">
        <f t="shared" si="17"/>
        <v>0</v>
      </c>
      <c r="L96" t="str">
        <f t="shared" ca="1" si="18"/>
        <v/>
      </c>
      <c r="M96">
        <f>IF(COUNTIF(M$14:M95,M95)=Form,M95+1,M95)</f>
        <v>83</v>
      </c>
    </row>
    <row r="97" spans="1:13" ht="13.95" customHeight="1" x14ac:dyDescent="0.2">
      <c r="A97" s="80" t="str">
        <f t="shared" ca="1" si="13"/>
        <v>R-BaWü50</v>
      </c>
      <c r="B97" s="9"/>
      <c r="C97" s="8"/>
      <c r="D97" s="8"/>
      <c r="E97" s="49" t="str">
        <f t="shared" si="14"/>
        <v/>
      </c>
      <c r="F97" s="69" t="str">
        <f t="shared" si="15"/>
        <v/>
      </c>
      <c r="G97" s="10"/>
      <c r="H97" s="11"/>
      <c r="I97" s="37" t="str">
        <f t="shared" si="16"/>
        <v/>
      </c>
      <c r="J97" s="67" t="str">
        <f t="shared" ca="1" si="19"/>
        <v/>
      </c>
      <c r="K97" t="b">
        <f t="shared" si="17"/>
        <v>0</v>
      </c>
      <c r="L97" t="str">
        <f t="shared" ca="1" si="18"/>
        <v/>
      </c>
      <c r="M97">
        <f>IF(COUNTIF(M$14:M96,M96)=Form,M96+1,M96)</f>
        <v>84</v>
      </c>
    </row>
    <row r="98" spans="1:13" ht="13.95" customHeight="1" x14ac:dyDescent="0.2">
      <c r="A98" s="80" t="str">
        <f t="shared" ca="1" si="13"/>
        <v>R-BaWü51</v>
      </c>
      <c r="B98" s="9"/>
      <c r="C98" s="8"/>
      <c r="D98" s="8"/>
      <c r="E98" s="49" t="str">
        <f t="shared" si="14"/>
        <v/>
      </c>
      <c r="F98" s="69" t="str">
        <f t="shared" si="15"/>
        <v/>
      </c>
      <c r="G98" s="10"/>
      <c r="H98" s="11"/>
      <c r="I98" s="37" t="str">
        <f t="shared" si="16"/>
        <v/>
      </c>
      <c r="J98" s="67" t="str">
        <f t="shared" ca="1" si="19"/>
        <v/>
      </c>
      <c r="K98" t="b">
        <f t="shared" si="17"/>
        <v>0</v>
      </c>
      <c r="L98" t="str">
        <f t="shared" ca="1" si="18"/>
        <v/>
      </c>
      <c r="M98">
        <f>IF(COUNTIF(M$14:M97,M97)=Form,M97+1,M97)</f>
        <v>85</v>
      </c>
    </row>
    <row r="99" spans="1:13" ht="13.95" customHeight="1" x14ac:dyDescent="0.2">
      <c r="A99" s="80" t="str">
        <f t="shared" ca="1" si="13"/>
        <v>R-BaWü52</v>
      </c>
      <c r="B99" s="9"/>
      <c r="C99" s="8"/>
      <c r="D99" s="8"/>
      <c r="E99" s="49" t="str">
        <f t="shared" si="14"/>
        <v/>
      </c>
      <c r="F99" s="69" t="str">
        <f t="shared" si="15"/>
        <v/>
      </c>
      <c r="G99" s="10"/>
      <c r="H99" s="11"/>
      <c r="I99" s="37" t="str">
        <f t="shared" si="16"/>
        <v/>
      </c>
      <c r="J99" s="67" t="str">
        <f t="shared" ca="1" si="19"/>
        <v/>
      </c>
      <c r="K99" t="b">
        <f t="shared" si="17"/>
        <v>0</v>
      </c>
      <c r="L99" t="str">
        <f t="shared" ca="1" si="18"/>
        <v/>
      </c>
      <c r="M99">
        <f>IF(COUNTIF(M$14:M98,M98)=Form,M98+1,M98)</f>
        <v>86</v>
      </c>
    </row>
    <row r="100" spans="1:13" ht="13.95" customHeight="1" x14ac:dyDescent="0.2">
      <c r="A100" s="80" t="str">
        <f t="shared" ca="1" si="13"/>
        <v>R-BaWü53</v>
      </c>
      <c r="B100" s="9"/>
      <c r="C100" s="8"/>
      <c r="D100" s="8"/>
      <c r="E100" s="49" t="str">
        <f t="shared" si="14"/>
        <v/>
      </c>
      <c r="F100" s="69" t="str">
        <f t="shared" si="15"/>
        <v/>
      </c>
      <c r="G100" s="10"/>
      <c r="H100" s="11"/>
      <c r="I100" s="37" t="str">
        <f t="shared" si="16"/>
        <v/>
      </c>
      <c r="J100" s="67" t="str">
        <f t="shared" ca="1" si="19"/>
        <v/>
      </c>
      <c r="K100" t="b">
        <f t="shared" si="17"/>
        <v>0</v>
      </c>
      <c r="L100" t="str">
        <f t="shared" ca="1" si="18"/>
        <v/>
      </c>
      <c r="M100">
        <f>IF(COUNTIF(M$14:M99,M99)=Form,M99+1,M99)</f>
        <v>87</v>
      </c>
    </row>
    <row r="101" spans="1:13" ht="13.95" customHeight="1" x14ac:dyDescent="0.2">
      <c r="A101" s="80" t="str">
        <f t="shared" ca="1" si="13"/>
        <v>R-BaWü54</v>
      </c>
      <c r="B101" s="9"/>
      <c r="C101" s="8"/>
      <c r="D101" s="8"/>
      <c r="E101" s="49" t="str">
        <f t="shared" si="14"/>
        <v/>
      </c>
      <c r="F101" s="69" t="str">
        <f t="shared" si="15"/>
        <v/>
      </c>
      <c r="G101" s="10"/>
      <c r="H101" s="11"/>
      <c r="I101" s="37" t="str">
        <f t="shared" si="16"/>
        <v/>
      </c>
      <c r="J101" s="67" t="str">
        <f t="shared" ca="1" si="19"/>
        <v/>
      </c>
      <c r="K101" t="b">
        <f t="shared" si="17"/>
        <v>0</v>
      </c>
      <c r="L101" t="str">
        <f t="shared" ca="1" si="18"/>
        <v/>
      </c>
      <c r="M101">
        <f>IF(COUNTIF(M$14:M100,M100)=Form,M100+1,M100)</f>
        <v>88</v>
      </c>
    </row>
    <row r="102" spans="1:13" ht="13.95" customHeight="1" x14ac:dyDescent="0.2">
      <c r="A102" s="80" t="str">
        <f t="shared" ca="1" si="13"/>
        <v>R-BaWü55</v>
      </c>
      <c r="B102" s="9"/>
      <c r="C102" s="8"/>
      <c r="D102" s="8"/>
      <c r="E102" s="49" t="str">
        <f t="shared" si="14"/>
        <v/>
      </c>
      <c r="F102" s="69" t="str">
        <f t="shared" si="15"/>
        <v/>
      </c>
      <c r="G102" s="10"/>
      <c r="H102" s="11"/>
      <c r="I102" s="37" t="str">
        <f t="shared" si="16"/>
        <v/>
      </c>
      <c r="J102" s="67" t="str">
        <f t="shared" ca="1" si="19"/>
        <v/>
      </c>
      <c r="K102" t="b">
        <f t="shared" si="17"/>
        <v>0</v>
      </c>
      <c r="L102" t="str">
        <f t="shared" ca="1" si="18"/>
        <v/>
      </c>
      <c r="M102">
        <f>IF(COUNTIF(M$14:M101,M101)=Form,M101+1,M101)</f>
        <v>89</v>
      </c>
    </row>
    <row r="103" spans="1:13" ht="13.95" customHeight="1" x14ac:dyDescent="0.2">
      <c r="A103" s="80" t="str">
        <f t="shared" ca="1" si="13"/>
        <v>R-BaWü56</v>
      </c>
      <c r="B103" s="9"/>
      <c r="C103" s="8"/>
      <c r="D103" s="8"/>
      <c r="E103" s="49" t="str">
        <f t="shared" si="14"/>
        <v/>
      </c>
      <c r="F103" s="69" t="str">
        <f t="shared" si="15"/>
        <v/>
      </c>
      <c r="G103" s="10"/>
      <c r="H103" s="11"/>
      <c r="I103" s="37" t="str">
        <f t="shared" si="16"/>
        <v/>
      </c>
      <c r="J103" s="67" t="str">
        <f t="shared" ca="1" si="19"/>
        <v/>
      </c>
      <c r="K103" t="b">
        <f t="shared" si="17"/>
        <v>0</v>
      </c>
      <c r="L103" t="str">
        <f t="shared" ca="1" si="18"/>
        <v/>
      </c>
      <c r="M103">
        <f>IF(COUNTIF(M$14:M102,M102)=Form,M102+1,M102)</f>
        <v>90</v>
      </c>
    </row>
    <row r="104" spans="1:13" ht="13.95" customHeight="1" x14ac:dyDescent="0.2">
      <c r="A104" s="80" t="str">
        <f t="shared" ca="1" si="13"/>
        <v>R-BaWü57</v>
      </c>
      <c r="B104" s="9"/>
      <c r="C104" s="8"/>
      <c r="D104" s="8"/>
      <c r="E104" s="49" t="str">
        <f t="shared" si="14"/>
        <v/>
      </c>
      <c r="F104" s="69" t="str">
        <f t="shared" si="15"/>
        <v/>
      </c>
      <c r="G104" s="10"/>
      <c r="H104" s="11"/>
      <c r="I104" s="37" t="str">
        <f t="shared" si="16"/>
        <v/>
      </c>
      <c r="J104" s="67" t="str">
        <f t="shared" ca="1" si="19"/>
        <v/>
      </c>
      <c r="K104" t="b">
        <f t="shared" si="17"/>
        <v>0</v>
      </c>
      <c r="L104" t="str">
        <f t="shared" ca="1" si="18"/>
        <v/>
      </c>
      <c r="M104">
        <f>IF(COUNTIF(M$14:M103,M103)=Form,M103+1,M103)</f>
        <v>91</v>
      </c>
    </row>
    <row r="105" spans="1:13" ht="13.95" customHeight="1" x14ac:dyDescent="0.2">
      <c r="A105" s="80" t="str">
        <f t="shared" ca="1" si="13"/>
        <v>R-BaWü58</v>
      </c>
      <c r="B105" s="9"/>
      <c r="C105" s="8"/>
      <c r="D105" s="8"/>
      <c r="E105" s="49" t="str">
        <f t="shared" si="14"/>
        <v/>
      </c>
      <c r="F105" s="69" t="str">
        <f t="shared" si="15"/>
        <v/>
      </c>
      <c r="G105" s="10"/>
      <c r="H105" s="11"/>
      <c r="I105" s="37" t="str">
        <f t="shared" si="16"/>
        <v/>
      </c>
      <c r="J105" s="67" t="str">
        <f t="shared" ca="1" si="19"/>
        <v/>
      </c>
      <c r="K105" t="b">
        <f t="shared" si="17"/>
        <v>0</v>
      </c>
      <c r="L105" t="str">
        <f t="shared" ca="1" si="18"/>
        <v/>
      </c>
      <c r="M105">
        <f>IF(COUNTIF(M$14:M104,M104)=Form,M104+1,M104)</f>
        <v>92</v>
      </c>
    </row>
    <row r="106" spans="1:13" ht="13.95" customHeight="1" x14ac:dyDescent="0.2">
      <c r="A106" s="80" t="str">
        <f t="shared" ca="1" si="13"/>
        <v>R-BaWü59</v>
      </c>
      <c r="B106" s="9"/>
      <c r="C106" s="8"/>
      <c r="D106" s="8"/>
      <c r="E106" s="49" t="str">
        <f t="shared" si="14"/>
        <v/>
      </c>
      <c r="F106" s="69" t="str">
        <f t="shared" si="15"/>
        <v/>
      </c>
      <c r="G106" s="10"/>
      <c r="H106" s="11"/>
      <c r="I106" s="37" t="str">
        <f t="shared" si="16"/>
        <v/>
      </c>
      <c r="J106" s="67" t="str">
        <f t="shared" ca="1" si="19"/>
        <v/>
      </c>
      <c r="K106" t="b">
        <f t="shared" si="17"/>
        <v>0</v>
      </c>
      <c r="L106" t="str">
        <f t="shared" ca="1" si="18"/>
        <v/>
      </c>
      <c r="M106">
        <f>IF(COUNTIF(M$14:M105,M105)=Form,M105+1,M105)</f>
        <v>93</v>
      </c>
    </row>
    <row r="107" spans="1:13" ht="13.95" customHeight="1" x14ac:dyDescent="0.2">
      <c r="A107" s="80" t="str">
        <f t="shared" ca="1" si="13"/>
        <v>R-BaWü60</v>
      </c>
      <c r="B107" s="9"/>
      <c r="C107" s="8"/>
      <c r="D107" s="8"/>
      <c r="E107" s="49" t="str">
        <f t="shared" si="14"/>
        <v/>
      </c>
      <c r="F107" s="69" t="str">
        <f t="shared" si="15"/>
        <v/>
      </c>
      <c r="G107" s="10"/>
      <c r="H107" s="11"/>
      <c r="I107" s="37" t="str">
        <f t="shared" si="16"/>
        <v/>
      </c>
      <c r="J107" s="67" t="str">
        <f t="shared" ca="1" si="19"/>
        <v/>
      </c>
      <c r="K107" t="b">
        <f t="shared" si="17"/>
        <v>0</v>
      </c>
      <c r="L107" t="str">
        <f t="shared" ca="1" si="18"/>
        <v/>
      </c>
      <c r="M107">
        <f>IF(COUNTIF(M$14:M106,M106)=Form,M106+1,M106)</f>
        <v>94</v>
      </c>
    </row>
    <row r="108" spans="1:13" ht="13.95" customHeight="1" x14ac:dyDescent="0.2">
      <c r="A108" s="80" t="str">
        <f t="shared" ca="1" si="13"/>
        <v>R-BaWü61</v>
      </c>
      <c r="B108" s="9"/>
      <c r="C108" s="8"/>
      <c r="D108" s="8"/>
      <c r="E108" s="49" t="str">
        <f t="shared" si="14"/>
        <v/>
      </c>
      <c r="F108" s="69" t="str">
        <f t="shared" si="15"/>
        <v/>
      </c>
      <c r="G108" s="10"/>
      <c r="H108" s="11"/>
      <c r="I108" s="37" t="str">
        <f t="shared" si="16"/>
        <v/>
      </c>
      <c r="J108" s="67" t="str">
        <f t="shared" ca="1" si="19"/>
        <v/>
      </c>
      <c r="K108" t="b">
        <f t="shared" si="17"/>
        <v>0</v>
      </c>
      <c r="L108" t="str">
        <f t="shared" ca="1" si="18"/>
        <v/>
      </c>
      <c r="M108">
        <f>IF(COUNTIF(M$14:M107,M107)=Form,M107+1,M107)</f>
        <v>95</v>
      </c>
    </row>
    <row r="109" spans="1:13" ht="13.95" customHeight="1" x14ac:dyDescent="0.2">
      <c r="A109" s="80" t="str">
        <f t="shared" ca="1" si="13"/>
        <v>R-BaWü62</v>
      </c>
      <c r="B109" s="9"/>
      <c r="C109" s="8"/>
      <c r="D109" s="8"/>
      <c r="E109" s="49" t="str">
        <f t="shared" si="14"/>
        <v/>
      </c>
      <c r="F109" s="69" t="str">
        <f t="shared" si="15"/>
        <v/>
      </c>
      <c r="G109" s="10"/>
      <c r="H109" s="11"/>
      <c r="I109" s="37" t="str">
        <f t="shared" si="16"/>
        <v/>
      </c>
      <c r="J109" s="67" t="str">
        <f t="shared" ca="1" si="19"/>
        <v/>
      </c>
      <c r="K109" t="b">
        <f t="shared" si="17"/>
        <v>0</v>
      </c>
      <c r="L109" t="str">
        <f t="shared" ca="1" si="18"/>
        <v/>
      </c>
      <c r="M109">
        <f>IF(COUNTIF(M$14:M108,M108)=Form,M108+1,M108)</f>
        <v>96</v>
      </c>
    </row>
    <row r="110" spans="1:13" ht="13.95" customHeight="1" x14ac:dyDescent="0.2">
      <c r="A110" s="80" t="str">
        <f t="shared" ref="A110:A141" ca="1" si="20">IF(ISNUMBER(L110),LFV&amp;TEXT(L110,"00"),"R-"&amp;LFV&amp;TEXT(M110-MAX($L$14:$L$205),"00"))</f>
        <v>R-BaWü63</v>
      </c>
      <c r="B110" s="9"/>
      <c r="C110" s="8"/>
      <c r="D110" s="8"/>
      <c r="E110" s="49" t="str">
        <f t="shared" ref="E110:E141" si="21">IF(LEN(B110)&gt;9,IF(ISNUMBER(MATCH(LEFT(B110,6),Kennziff,0)),INDEX(Verein,MATCH(LEFT(B110,6),Kennziff,0)),"unbekannt; hier eintragen"),"")</f>
        <v/>
      </c>
      <c r="F110" s="69" t="str">
        <f t="shared" ref="F110:F141" si="22">IF(LEN(B110)&gt;9,INDEX(LFV_zuZif,MATCH(LEFT(B110,2),LFV_Ziff,0)),"")</f>
        <v/>
      </c>
      <c r="G110" s="10"/>
      <c r="H110" s="11"/>
      <c r="I110" s="37" t="str">
        <f t="shared" ref="I110:I141" si="23">IF(COUNTA(B110:E110,G110:H110)=6,"okay","")</f>
        <v/>
      </c>
      <c r="J110" s="38"/>
      <c r="K110" t="b">
        <f t="shared" ref="K110:K141" si="24">IF(COUNTA(B110:C110)=2,IF(ISNUMBER(MATCH(B110,LizAll,0)),IF(ISNUMBER(MATCH(B110&amp;C110,control,0))=FALSE,TRUE)))</f>
        <v>0</v>
      </c>
      <c r="L110" t="str">
        <f t="shared" ref="L110:L141" ca="1" si="25">IF(M110&lt;=$B$10,M110,"")</f>
        <v/>
      </c>
      <c r="M110">
        <f>IF(COUNTIF(M$14:M109,M109)=Form,M109+1,M109)</f>
        <v>97</v>
      </c>
    </row>
    <row r="111" spans="1:13" ht="13.95" customHeight="1" x14ac:dyDescent="0.2">
      <c r="A111" s="80" t="str">
        <f t="shared" ca="1" si="20"/>
        <v>R-BaWü64</v>
      </c>
      <c r="B111" s="9"/>
      <c r="C111" s="8"/>
      <c r="D111" s="8"/>
      <c r="E111" s="49" t="str">
        <f t="shared" si="21"/>
        <v/>
      </c>
      <c r="F111" s="69" t="str">
        <f t="shared" si="22"/>
        <v/>
      </c>
      <c r="G111" s="10"/>
      <c r="H111" s="11"/>
      <c r="I111" s="37" t="str">
        <f t="shared" si="23"/>
        <v/>
      </c>
      <c r="J111" s="38"/>
      <c r="K111" t="b">
        <f t="shared" si="24"/>
        <v>0</v>
      </c>
      <c r="L111" t="str">
        <f t="shared" ca="1" si="25"/>
        <v/>
      </c>
      <c r="M111">
        <f>IF(COUNTIF(M$14:M110,M110)=Form,M110+1,M110)</f>
        <v>98</v>
      </c>
    </row>
    <row r="112" spans="1:13" ht="13.95" customHeight="1" x14ac:dyDescent="0.2">
      <c r="A112" s="80" t="str">
        <f t="shared" ca="1" si="20"/>
        <v>R-BaWü65</v>
      </c>
      <c r="B112" s="9"/>
      <c r="C112" s="8"/>
      <c r="D112" s="8"/>
      <c r="E112" s="49" t="str">
        <f t="shared" si="21"/>
        <v/>
      </c>
      <c r="F112" s="69" t="str">
        <f t="shared" si="22"/>
        <v/>
      </c>
      <c r="G112" s="10"/>
      <c r="H112" s="11"/>
      <c r="I112" s="37" t="str">
        <f t="shared" si="23"/>
        <v/>
      </c>
      <c r="J112" s="38"/>
      <c r="K112" t="b">
        <f t="shared" si="24"/>
        <v>0</v>
      </c>
      <c r="L112" t="str">
        <f t="shared" ca="1" si="25"/>
        <v/>
      </c>
      <c r="M112">
        <f>IF(COUNTIF(M$14:M111,M111)=Form,M111+1,M111)</f>
        <v>99</v>
      </c>
    </row>
    <row r="113" spans="1:13" ht="13.95" customHeight="1" x14ac:dyDescent="0.2">
      <c r="A113" s="80" t="str">
        <f t="shared" ca="1" si="20"/>
        <v>R-BaWü66</v>
      </c>
      <c r="B113" s="9"/>
      <c r="C113" s="8"/>
      <c r="D113" s="8"/>
      <c r="E113" s="49" t="str">
        <f t="shared" si="21"/>
        <v/>
      </c>
      <c r="F113" s="69" t="str">
        <f t="shared" si="22"/>
        <v/>
      </c>
      <c r="G113" s="10"/>
      <c r="H113" s="11"/>
      <c r="I113" s="37" t="str">
        <f t="shared" si="23"/>
        <v/>
      </c>
      <c r="J113" s="38"/>
      <c r="K113" t="b">
        <f t="shared" si="24"/>
        <v>0</v>
      </c>
      <c r="L113" t="str">
        <f t="shared" ca="1" si="25"/>
        <v/>
      </c>
      <c r="M113">
        <f>IF(COUNTIF(M$14:M112,M112)=Form,M112+1,M112)</f>
        <v>100</v>
      </c>
    </row>
    <row r="114" spans="1:13" ht="13.95" customHeight="1" x14ac:dyDescent="0.2">
      <c r="A114" s="80" t="str">
        <f t="shared" ca="1" si="20"/>
        <v>R-BaWü67</v>
      </c>
      <c r="B114" s="9"/>
      <c r="C114" s="8"/>
      <c r="D114" s="8"/>
      <c r="E114" s="49" t="str">
        <f t="shared" si="21"/>
        <v/>
      </c>
      <c r="F114" s="69" t="str">
        <f t="shared" si="22"/>
        <v/>
      </c>
      <c r="G114" s="10"/>
      <c r="H114" s="11"/>
      <c r="I114" s="37" t="str">
        <f t="shared" si="23"/>
        <v/>
      </c>
      <c r="J114" s="38"/>
      <c r="K114" t="b">
        <f t="shared" si="24"/>
        <v>0</v>
      </c>
      <c r="L114" t="str">
        <f t="shared" ca="1" si="25"/>
        <v/>
      </c>
      <c r="M114">
        <f>IF(COUNTIF(M$14:M113,M113)=Form,M113+1,M113)</f>
        <v>101</v>
      </c>
    </row>
    <row r="115" spans="1:13" ht="13.95" customHeight="1" x14ac:dyDescent="0.2">
      <c r="A115" s="80" t="str">
        <f t="shared" ca="1" si="20"/>
        <v>R-BaWü68</v>
      </c>
      <c r="B115" s="9"/>
      <c r="C115" s="8"/>
      <c r="D115" s="8"/>
      <c r="E115" s="49" t="str">
        <f t="shared" si="21"/>
        <v/>
      </c>
      <c r="F115" s="69" t="str">
        <f t="shared" si="22"/>
        <v/>
      </c>
      <c r="G115" s="10"/>
      <c r="H115" s="11"/>
      <c r="I115" s="37" t="str">
        <f t="shared" si="23"/>
        <v/>
      </c>
      <c r="J115" s="38"/>
      <c r="K115" t="b">
        <f t="shared" si="24"/>
        <v>0</v>
      </c>
      <c r="L115" t="str">
        <f t="shared" ca="1" si="25"/>
        <v/>
      </c>
      <c r="M115">
        <f>IF(COUNTIF(M$14:M114,M114)=Form,M114+1,M114)</f>
        <v>102</v>
      </c>
    </row>
    <row r="116" spans="1:13" ht="13.95" customHeight="1" x14ac:dyDescent="0.2">
      <c r="A116" s="80" t="str">
        <f t="shared" ca="1" si="20"/>
        <v>R-BaWü69</v>
      </c>
      <c r="B116" s="9"/>
      <c r="C116" s="8"/>
      <c r="D116" s="8"/>
      <c r="E116" s="49" t="str">
        <f t="shared" si="21"/>
        <v/>
      </c>
      <c r="F116" s="69" t="str">
        <f t="shared" si="22"/>
        <v/>
      </c>
      <c r="G116" s="10"/>
      <c r="H116" s="11"/>
      <c r="I116" s="37" t="str">
        <f t="shared" si="23"/>
        <v/>
      </c>
      <c r="J116" s="38"/>
      <c r="K116" t="b">
        <f t="shared" si="24"/>
        <v>0</v>
      </c>
      <c r="L116" t="str">
        <f t="shared" ca="1" si="25"/>
        <v/>
      </c>
      <c r="M116">
        <f>IF(COUNTIF(M$14:M115,M115)=Form,M115+1,M115)</f>
        <v>103</v>
      </c>
    </row>
    <row r="117" spans="1:13" ht="13.95" customHeight="1" x14ac:dyDescent="0.2">
      <c r="A117" s="80" t="str">
        <f t="shared" ca="1" si="20"/>
        <v>R-BaWü70</v>
      </c>
      <c r="B117" s="9"/>
      <c r="C117" s="8"/>
      <c r="D117" s="8"/>
      <c r="E117" s="49" t="str">
        <f t="shared" si="21"/>
        <v/>
      </c>
      <c r="F117" s="69" t="str">
        <f t="shared" si="22"/>
        <v/>
      </c>
      <c r="G117" s="10"/>
      <c r="H117" s="11"/>
      <c r="I117" s="37" t="str">
        <f t="shared" si="23"/>
        <v/>
      </c>
      <c r="J117" s="38"/>
      <c r="K117" t="b">
        <f t="shared" si="24"/>
        <v>0</v>
      </c>
      <c r="L117" t="str">
        <f t="shared" ca="1" si="25"/>
        <v/>
      </c>
      <c r="M117">
        <f>IF(COUNTIF(M$14:M116,M116)=Form,M116+1,M116)</f>
        <v>104</v>
      </c>
    </row>
    <row r="118" spans="1:13" ht="13.95" customHeight="1" x14ac:dyDescent="0.2">
      <c r="A118" s="80" t="str">
        <f t="shared" ca="1" si="20"/>
        <v>R-BaWü71</v>
      </c>
      <c r="B118" s="9"/>
      <c r="C118" s="8"/>
      <c r="D118" s="8"/>
      <c r="E118" s="49" t="str">
        <f t="shared" si="21"/>
        <v/>
      </c>
      <c r="F118" s="69" t="str">
        <f t="shared" si="22"/>
        <v/>
      </c>
      <c r="G118" s="10"/>
      <c r="H118" s="11"/>
      <c r="I118" s="37" t="str">
        <f t="shared" si="23"/>
        <v/>
      </c>
      <c r="J118" s="38"/>
      <c r="K118" t="b">
        <f t="shared" si="24"/>
        <v>0</v>
      </c>
      <c r="L118" t="str">
        <f t="shared" ca="1" si="25"/>
        <v/>
      </c>
      <c r="M118">
        <f>IF(COUNTIF(M$14:M117,M117)=Form,M117+1,M117)</f>
        <v>105</v>
      </c>
    </row>
    <row r="119" spans="1:13" ht="13.95" customHeight="1" x14ac:dyDescent="0.2">
      <c r="A119" s="80" t="str">
        <f t="shared" ca="1" si="20"/>
        <v>R-BaWü72</v>
      </c>
      <c r="B119" s="9"/>
      <c r="C119" s="8"/>
      <c r="D119" s="8"/>
      <c r="E119" s="49" t="str">
        <f t="shared" si="21"/>
        <v/>
      </c>
      <c r="F119" s="69" t="str">
        <f t="shared" si="22"/>
        <v/>
      </c>
      <c r="G119" s="10"/>
      <c r="H119" s="11"/>
      <c r="I119" s="37" t="str">
        <f t="shared" si="23"/>
        <v/>
      </c>
      <c r="J119" s="38"/>
      <c r="K119" t="b">
        <f t="shared" si="24"/>
        <v>0</v>
      </c>
      <c r="L119" t="str">
        <f t="shared" ca="1" si="25"/>
        <v/>
      </c>
      <c r="M119">
        <f>IF(COUNTIF(M$14:M118,M118)=Form,M118+1,M118)</f>
        <v>106</v>
      </c>
    </row>
    <row r="120" spans="1:13" ht="13.95" customHeight="1" x14ac:dyDescent="0.2">
      <c r="A120" s="80" t="str">
        <f t="shared" ca="1" si="20"/>
        <v>R-BaWü73</v>
      </c>
      <c r="B120" s="9"/>
      <c r="C120" s="8"/>
      <c r="D120" s="8"/>
      <c r="E120" s="49" t="str">
        <f t="shared" si="21"/>
        <v/>
      </c>
      <c r="F120" s="69" t="str">
        <f t="shared" si="22"/>
        <v/>
      </c>
      <c r="G120" s="10"/>
      <c r="H120" s="11"/>
      <c r="I120" s="37" t="str">
        <f t="shared" si="23"/>
        <v/>
      </c>
      <c r="J120" s="38"/>
      <c r="K120" t="b">
        <f t="shared" si="24"/>
        <v>0</v>
      </c>
      <c r="L120" t="str">
        <f t="shared" ca="1" si="25"/>
        <v/>
      </c>
      <c r="M120">
        <f>IF(COUNTIF(M$14:M119,M119)=Form,M119+1,M119)</f>
        <v>107</v>
      </c>
    </row>
    <row r="121" spans="1:13" ht="13.95" customHeight="1" x14ac:dyDescent="0.2">
      <c r="A121" s="80" t="str">
        <f t="shared" ca="1" si="20"/>
        <v>R-BaWü74</v>
      </c>
      <c r="B121" s="9"/>
      <c r="C121" s="8"/>
      <c r="D121" s="8"/>
      <c r="E121" s="49" t="str">
        <f t="shared" si="21"/>
        <v/>
      </c>
      <c r="F121" s="69" t="str">
        <f t="shared" si="22"/>
        <v/>
      </c>
      <c r="G121" s="10"/>
      <c r="H121" s="11"/>
      <c r="I121" s="37" t="str">
        <f t="shared" si="23"/>
        <v/>
      </c>
      <c r="J121" s="38"/>
      <c r="K121" t="b">
        <f t="shared" si="24"/>
        <v>0</v>
      </c>
      <c r="L121" t="str">
        <f t="shared" ca="1" si="25"/>
        <v/>
      </c>
      <c r="M121">
        <f>IF(COUNTIF(M$14:M120,M120)=Form,M120+1,M120)</f>
        <v>108</v>
      </c>
    </row>
    <row r="122" spans="1:13" ht="13.95" customHeight="1" x14ac:dyDescent="0.2">
      <c r="A122" s="80" t="str">
        <f t="shared" ca="1" si="20"/>
        <v>R-BaWü75</v>
      </c>
      <c r="B122" s="9"/>
      <c r="C122" s="8"/>
      <c r="D122" s="8"/>
      <c r="E122" s="49" t="str">
        <f t="shared" si="21"/>
        <v/>
      </c>
      <c r="F122" s="69" t="str">
        <f t="shared" si="22"/>
        <v/>
      </c>
      <c r="G122" s="10"/>
      <c r="H122" s="11"/>
      <c r="I122" s="37" t="str">
        <f t="shared" si="23"/>
        <v/>
      </c>
      <c r="J122" s="38"/>
      <c r="K122" t="b">
        <f t="shared" si="24"/>
        <v>0</v>
      </c>
      <c r="L122" t="str">
        <f t="shared" ca="1" si="25"/>
        <v/>
      </c>
      <c r="M122">
        <f>IF(COUNTIF(M$14:M121,M121)=Form,M121+1,M121)</f>
        <v>109</v>
      </c>
    </row>
    <row r="123" spans="1:13" ht="13.95" customHeight="1" x14ac:dyDescent="0.2">
      <c r="A123" s="80" t="str">
        <f t="shared" ca="1" si="20"/>
        <v>R-BaWü76</v>
      </c>
      <c r="B123" s="9"/>
      <c r="C123" s="8"/>
      <c r="D123" s="8"/>
      <c r="E123" s="49" t="str">
        <f t="shared" si="21"/>
        <v/>
      </c>
      <c r="F123" s="69" t="str">
        <f t="shared" si="22"/>
        <v/>
      </c>
      <c r="G123" s="10"/>
      <c r="H123" s="11"/>
      <c r="I123" s="37" t="str">
        <f t="shared" si="23"/>
        <v/>
      </c>
      <c r="J123" s="38"/>
      <c r="K123" t="b">
        <f t="shared" si="24"/>
        <v>0</v>
      </c>
      <c r="L123" t="str">
        <f t="shared" ca="1" si="25"/>
        <v/>
      </c>
      <c r="M123">
        <f>IF(COUNTIF(M$14:M122,M122)=Form,M122+1,M122)</f>
        <v>110</v>
      </c>
    </row>
    <row r="124" spans="1:13" ht="13.95" customHeight="1" x14ac:dyDescent="0.2">
      <c r="A124" s="80" t="str">
        <f t="shared" ca="1" si="20"/>
        <v>R-BaWü77</v>
      </c>
      <c r="B124" s="9"/>
      <c r="C124" s="8"/>
      <c r="D124" s="8"/>
      <c r="E124" s="49" t="str">
        <f t="shared" si="21"/>
        <v/>
      </c>
      <c r="F124" s="69" t="str">
        <f t="shared" si="22"/>
        <v/>
      </c>
      <c r="G124" s="10"/>
      <c r="H124" s="11"/>
      <c r="I124" s="37" t="str">
        <f t="shared" si="23"/>
        <v/>
      </c>
      <c r="J124" s="38"/>
      <c r="K124" t="b">
        <f t="shared" si="24"/>
        <v>0</v>
      </c>
      <c r="L124" t="str">
        <f t="shared" ca="1" si="25"/>
        <v/>
      </c>
      <c r="M124">
        <f>IF(COUNTIF(M$14:M123,M123)=Form,M123+1,M123)</f>
        <v>111</v>
      </c>
    </row>
    <row r="125" spans="1:13" ht="13.95" customHeight="1" x14ac:dyDescent="0.2">
      <c r="A125" s="80" t="str">
        <f t="shared" ca="1" si="20"/>
        <v>R-BaWü78</v>
      </c>
      <c r="B125" s="9"/>
      <c r="C125" s="8"/>
      <c r="D125" s="8"/>
      <c r="E125" s="49" t="str">
        <f t="shared" si="21"/>
        <v/>
      </c>
      <c r="F125" s="69" t="str">
        <f t="shared" si="22"/>
        <v/>
      </c>
      <c r="G125" s="10"/>
      <c r="H125" s="11"/>
      <c r="I125" s="37" t="str">
        <f t="shared" si="23"/>
        <v/>
      </c>
      <c r="J125" s="38"/>
      <c r="K125" t="b">
        <f t="shared" si="24"/>
        <v>0</v>
      </c>
      <c r="L125" t="str">
        <f t="shared" ca="1" si="25"/>
        <v/>
      </c>
      <c r="M125">
        <f>IF(COUNTIF(M$14:M124,M124)=Form,M124+1,M124)</f>
        <v>112</v>
      </c>
    </row>
    <row r="126" spans="1:13" ht="13.95" customHeight="1" x14ac:dyDescent="0.2">
      <c r="A126" s="80" t="str">
        <f t="shared" ca="1" si="20"/>
        <v>R-BaWü79</v>
      </c>
      <c r="B126" s="9"/>
      <c r="C126" s="8"/>
      <c r="D126" s="8"/>
      <c r="E126" s="49" t="str">
        <f t="shared" si="21"/>
        <v/>
      </c>
      <c r="F126" s="69" t="str">
        <f t="shared" si="22"/>
        <v/>
      </c>
      <c r="G126" s="10"/>
      <c r="H126" s="11"/>
      <c r="I126" s="37" t="str">
        <f t="shared" si="23"/>
        <v/>
      </c>
      <c r="J126" s="38"/>
      <c r="K126" t="b">
        <f t="shared" si="24"/>
        <v>0</v>
      </c>
      <c r="L126" t="str">
        <f t="shared" ca="1" si="25"/>
        <v/>
      </c>
      <c r="M126">
        <f>IF(COUNTIF(M$14:M125,M125)=Form,M125+1,M125)</f>
        <v>113</v>
      </c>
    </row>
    <row r="127" spans="1:13" ht="13.95" customHeight="1" x14ac:dyDescent="0.2">
      <c r="A127" s="80" t="str">
        <f t="shared" ca="1" si="20"/>
        <v>R-BaWü80</v>
      </c>
      <c r="B127" s="9"/>
      <c r="C127" s="8"/>
      <c r="D127" s="8"/>
      <c r="E127" s="49" t="str">
        <f t="shared" si="21"/>
        <v/>
      </c>
      <c r="F127" s="69" t="str">
        <f t="shared" si="22"/>
        <v/>
      </c>
      <c r="G127" s="10"/>
      <c r="H127" s="11"/>
      <c r="I127" s="37" t="str">
        <f t="shared" si="23"/>
        <v/>
      </c>
      <c r="J127" s="38"/>
      <c r="K127" t="b">
        <f t="shared" si="24"/>
        <v>0</v>
      </c>
      <c r="L127" t="str">
        <f t="shared" ca="1" si="25"/>
        <v/>
      </c>
      <c r="M127">
        <f>IF(COUNTIF(M$14:M126,M126)=Form,M126+1,M126)</f>
        <v>114</v>
      </c>
    </row>
    <row r="128" spans="1:13" ht="13.95" customHeight="1" x14ac:dyDescent="0.2">
      <c r="A128" s="80" t="str">
        <f t="shared" ca="1" si="20"/>
        <v>R-BaWü81</v>
      </c>
      <c r="B128" s="9"/>
      <c r="C128" s="8"/>
      <c r="D128" s="8"/>
      <c r="E128" s="49" t="str">
        <f t="shared" si="21"/>
        <v/>
      </c>
      <c r="F128" s="69" t="str">
        <f t="shared" si="22"/>
        <v/>
      </c>
      <c r="G128" s="10"/>
      <c r="H128" s="11"/>
      <c r="I128" s="37" t="str">
        <f t="shared" si="23"/>
        <v/>
      </c>
      <c r="J128" s="38"/>
      <c r="K128" t="b">
        <f t="shared" si="24"/>
        <v>0</v>
      </c>
      <c r="L128" t="str">
        <f t="shared" ca="1" si="25"/>
        <v/>
      </c>
      <c r="M128">
        <f>IF(COUNTIF(M$14:M127,M127)=Form,M127+1,M127)</f>
        <v>115</v>
      </c>
    </row>
    <row r="129" spans="1:13" ht="13.95" customHeight="1" x14ac:dyDescent="0.2">
      <c r="A129" s="80" t="str">
        <f t="shared" ca="1" si="20"/>
        <v>R-BaWü82</v>
      </c>
      <c r="B129" s="9"/>
      <c r="C129" s="8"/>
      <c r="D129" s="8"/>
      <c r="E129" s="49" t="str">
        <f t="shared" si="21"/>
        <v/>
      </c>
      <c r="F129" s="69" t="str">
        <f t="shared" si="22"/>
        <v/>
      </c>
      <c r="G129" s="10"/>
      <c r="H129" s="11"/>
      <c r="I129" s="37" t="str">
        <f t="shared" si="23"/>
        <v/>
      </c>
      <c r="J129" s="38"/>
      <c r="K129" t="b">
        <f t="shared" si="24"/>
        <v>0</v>
      </c>
      <c r="L129" t="str">
        <f t="shared" ca="1" si="25"/>
        <v/>
      </c>
      <c r="M129">
        <f>IF(COUNTIF(M$14:M128,M128)=Form,M128+1,M128)</f>
        <v>116</v>
      </c>
    </row>
    <row r="130" spans="1:13" ht="13.95" customHeight="1" x14ac:dyDescent="0.2">
      <c r="A130" s="80" t="str">
        <f t="shared" ca="1" si="20"/>
        <v>R-BaWü83</v>
      </c>
      <c r="B130" s="9"/>
      <c r="C130" s="8"/>
      <c r="D130" s="8"/>
      <c r="E130" s="49" t="str">
        <f t="shared" si="21"/>
        <v/>
      </c>
      <c r="F130" s="69" t="str">
        <f t="shared" si="22"/>
        <v/>
      </c>
      <c r="G130" s="10"/>
      <c r="H130" s="11"/>
      <c r="I130" s="37" t="str">
        <f t="shared" si="23"/>
        <v/>
      </c>
      <c r="J130" s="38"/>
      <c r="K130" t="b">
        <f t="shared" si="24"/>
        <v>0</v>
      </c>
      <c r="L130" t="str">
        <f t="shared" ca="1" si="25"/>
        <v/>
      </c>
      <c r="M130">
        <f>IF(COUNTIF(M$14:M129,M129)=Form,M129+1,M129)</f>
        <v>117</v>
      </c>
    </row>
    <row r="131" spans="1:13" ht="13.95" customHeight="1" x14ac:dyDescent="0.2">
      <c r="A131" s="80" t="str">
        <f t="shared" ca="1" si="20"/>
        <v>R-BaWü84</v>
      </c>
      <c r="B131" s="9"/>
      <c r="C131" s="8"/>
      <c r="D131" s="8"/>
      <c r="E131" s="49" t="str">
        <f t="shared" si="21"/>
        <v/>
      </c>
      <c r="F131" s="69" t="str">
        <f t="shared" si="22"/>
        <v/>
      </c>
      <c r="G131" s="10"/>
      <c r="H131" s="11"/>
      <c r="I131" s="37" t="str">
        <f t="shared" si="23"/>
        <v/>
      </c>
      <c r="J131" s="38"/>
      <c r="K131" t="b">
        <f t="shared" si="24"/>
        <v>0</v>
      </c>
      <c r="L131" t="str">
        <f t="shared" ca="1" si="25"/>
        <v/>
      </c>
      <c r="M131">
        <f>IF(COUNTIF(M$14:M130,M130)=Form,M130+1,M130)</f>
        <v>118</v>
      </c>
    </row>
    <row r="132" spans="1:13" ht="13.95" customHeight="1" x14ac:dyDescent="0.2">
      <c r="A132" s="80" t="str">
        <f t="shared" ca="1" si="20"/>
        <v>R-BaWü85</v>
      </c>
      <c r="B132" s="9"/>
      <c r="C132" s="8"/>
      <c r="D132" s="8"/>
      <c r="E132" s="49" t="str">
        <f t="shared" si="21"/>
        <v/>
      </c>
      <c r="F132" s="69" t="str">
        <f t="shared" si="22"/>
        <v/>
      </c>
      <c r="G132" s="10"/>
      <c r="H132" s="11"/>
      <c r="I132" s="37" t="str">
        <f t="shared" si="23"/>
        <v/>
      </c>
      <c r="J132" s="38"/>
      <c r="K132" t="b">
        <f t="shared" si="24"/>
        <v>0</v>
      </c>
      <c r="L132" t="str">
        <f t="shared" ca="1" si="25"/>
        <v/>
      </c>
      <c r="M132">
        <f>IF(COUNTIF(M$14:M131,M131)=Form,M131+1,M131)</f>
        <v>119</v>
      </c>
    </row>
    <row r="133" spans="1:13" ht="13.95" customHeight="1" x14ac:dyDescent="0.2">
      <c r="A133" s="80" t="str">
        <f t="shared" ca="1" si="20"/>
        <v>R-BaWü86</v>
      </c>
      <c r="B133" s="9"/>
      <c r="C133" s="8"/>
      <c r="D133" s="8"/>
      <c r="E133" s="49" t="str">
        <f t="shared" si="21"/>
        <v/>
      </c>
      <c r="F133" s="69" t="str">
        <f t="shared" si="22"/>
        <v/>
      </c>
      <c r="G133" s="10"/>
      <c r="H133" s="11"/>
      <c r="I133" s="37" t="str">
        <f t="shared" si="23"/>
        <v/>
      </c>
      <c r="J133" s="38"/>
      <c r="K133" t="b">
        <f t="shared" si="24"/>
        <v>0</v>
      </c>
      <c r="L133" t="str">
        <f t="shared" ca="1" si="25"/>
        <v/>
      </c>
      <c r="M133">
        <f>IF(COUNTIF(M$14:M132,M132)=Form,M132+1,M132)</f>
        <v>120</v>
      </c>
    </row>
    <row r="134" spans="1:13" ht="13.95" customHeight="1" x14ac:dyDescent="0.2">
      <c r="A134" s="80" t="str">
        <f t="shared" ca="1" si="20"/>
        <v>R-BaWü87</v>
      </c>
      <c r="B134" s="9"/>
      <c r="C134" s="8"/>
      <c r="D134" s="8"/>
      <c r="E134" s="49" t="str">
        <f t="shared" si="21"/>
        <v/>
      </c>
      <c r="F134" s="69" t="str">
        <f t="shared" si="22"/>
        <v/>
      </c>
      <c r="G134" s="10"/>
      <c r="H134" s="11"/>
      <c r="I134" s="37" t="str">
        <f t="shared" si="23"/>
        <v/>
      </c>
      <c r="J134" s="38"/>
      <c r="K134" t="b">
        <f t="shared" si="24"/>
        <v>0</v>
      </c>
      <c r="L134" t="str">
        <f t="shared" ca="1" si="25"/>
        <v/>
      </c>
      <c r="M134">
        <f>IF(COUNTIF(M$14:M133,M133)=Form,M133+1,M133)</f>
        <v>121</v>
      </c>
    </row>
    <row r="135" spans="1:13" ht="13.95" customHeight="1" x14ac:dyDescent="0.2">
      <c r="A135" s="80" t="str">
        <f t="shared" ca="1" si="20"/>
        <v>R-BaWü88</v>
      </c>
      <c r="B135" s="9"/>
      <c r="C135" s="8"/>
      <c r="D135" s="8"/>
      <c r="E135" s="49" t="str">
        <f t="shared" si="21"/>
        <v/>
      </c>
      <c r="F135" s="69" t="str">
        <f t="shared" si="22"/>
        <v/>
      </c>
      <c r="G135" s="10"/>
      <c r="H135" s="11"/>
      <c r="I135" s="37" t="str">
        <f t="shared" si="23"/>
        <v/>
      </c>
      <c r="J135" s="38"/>
      <c r="K135" t="b">
        <f t="shared" si="24"/>
        <v>0</v>
      </c>
      <c r="L135" t="str">
        <f t="shared" ca="1" si="25"/>
        <v/>
      </c>
      <c r="M135">
        <f>IF(COUNTIF(M$14:M134,M134)=Form,M134+1,M134)</f>
        <v>122</v>
      </c>
    </row>
    <row r="136" spans="1:13" ht="13.95" customHeight="1" x14ac:dyDescent="0.2">
      <c r="A136" s="80" t="str">
        <f t="shared" ca="1" si="20"/>
        <v>R-BaWü89</v>
      </c>
      <c r="B136" s="9"/>
      <c r="C136" s="8"/>
      <c r="D136" s="8"/>
      <c r="E136" s="49" t="str">
        <f t="shared" si="21"/>
        <v/>
      </c>
      <c r="F136" s="69" t="str">
        <f t="shared" si="22"/>
        <v/>
      </c>
      <c r="G136" s="10"/>
      <c r="H136" s="11"/>
      <c r="I136" s="37" t="str">
        <f t="shared" si="23"/>
        <v/>
      </c>
      <c r="J136" s="38"/>
      <c r="K136" t="b">
        <f t="shared" si="24"/>
        <v>0</v>
      </c>
      <c r="L136" t="str">
        <f t="shared" ca="1" si="25"/>
        <v/>
      </c>
      <c r="M136">
        <f>IF(COUNTIF(M$14:M135,M135)=Form,M135+1,M135)</f>
        <v>123</v>
      </c>
    </row>
    <row r="137" spans="1:13" ht="13.95" customHeight="1" x14ac:dyDescent="0.2">
      <c r="A137" s="80" t="str">
        <f t="shared" ca="1" si="20"/>
        <v>R-BaWü90</v>
      </c>
      <c r="B137" s="9"/>
      <c r="C137" s="8"/>
      <c r="D137" s="8"/>
      <c r="E137" s="49" t="str">
        <f t="shared" si="21"/>
        <v/>
      </c>
      <c r="F137" s="69" t="str">
        <f t="shared" si="22"/>
        <v/>
      </c>
      <c r="G137" s="10"/>
      <c r="H137" s="11"/>
      <c r="I137" s="37" t="str">
        <f t="shared" si="23"/>
        <v/>
      </c>
      <c r="J137" s="38"/>
      <c r="K137" t="b">
        <f t="shared" si="24"/>
        <v>0</v>
      </c>
      <c r="L137" t="str">
        <f t="shared" ca="1" si="25"/>
        <v/>
      </c>
      <c r="M137">
        <f>IF(COUNTIF(M$14:M136,M136)=Form,M136+1,M136)</f>
        <v>124</v>
      </c>
    </row>
    <row r="138" spans="1:13" ht="13.95" customHeight="1" x14ac:dyDescent="0.2">
      <c r="A138" s="80" t="str">
        <f t="shared" ca="1" si="20"/>
        <v>R-BaWü91</v>
      </c>
      <c r="B138" s="9"/>
      <c r="C138" s="8"/>
      <c r="D138" s="8"/>
      <c r="E138" s="49" t="str">
        <f t="shared" si="21"/>
        <v/>
      </c>
      <c r="F138" s="69" t="str">
        <f t="shared" si="22"/>
        <v/>
      </c>
      <c r="G138" s="10"/>
      <c r="H138" s="11"/>
      <c r="I138" s="37" t="str">
        <f t="shared" si="23"/>
        <v/>
      </c>
      <c r="J138" s="38"/>
      <c r="K138" t="b">
        <f t="shared" si="24"/>
        <v>0</v>
      </c>
      <c r="L138" t="str">
        <f t="shared" ca="1" si="25"/>
        <v/>
      </c>
      <c r="M138">
        <f>IF(COUNTIF(M$14:M137,M137)=Form,M137+1,M137)</f>
        <v>125</v>
      </c>
    </row>
    <row r="139" spans="1:13" ht="13.95" customHeight="1" x14ac:dyDescent="0.2">
      <c r="A139" s="80" t="str">
        <f t="shared" ca="1" si="20"/>
        <v>R-BaWü92</v>
      </c>
      <c r="B139" s="9"/>
      <c r="C139" s="8"/>
      <c r="D139" s="8"/>
      <c r="E139" s="49" t="str">
        <f t="shared" si="21"/>
        <v/>
      </c>
      <c r="F139" s="69" t="str">
        <f t="shared" si="22"/>
        <v/>
      </c>
      <c r="G139" s="10"/>
      <c r="H139" s="11"/>
      <c r="I139" s="37" t="str">
        <f t="shared" si="23"/>
        <v/>
      </c>
      <c r="J139" s="38"/>
      <c r="K139" t="b">
        <f t="shared" si="24"/>
        <v>0</v>
      </c>
      <c r="L139" t="str">
        <f t="shared" ca="1" si="25"/>
        <v/>
      </c>
      <c r="M139">
        <f>IF(COUNTIF(M$14:M138,M138)=Form,M138+1,M138)</f>
        <v>126</v>
      </c>
    </row>
    <row r="140" spans="1:13" ht="13.95" customHeight="1" x14ac:dyDescent="0.2">
      <c r="A140" s="80" t="str">
        <f t="shared" ca="1" si="20"/>
        <v>R-BaWü93</v>
      </c>
      <c r="B140" s="9"/>
      <c r="C140" s="8"/>
      <c r="D140" s="8"/>
      <c r="E140" s="49" t="str">
        <f t="shared" si="21"/>
        <v/>
      </c>
      <c r="F140" s="69" t="str">
        <f t="shared" si="22"/>
        <v/>
      </c>
      <c r="G140" s="10"/>
      <c r="H140" s="11"/>
      <c r="I140" s="37" t="str">
        <f t="shared" si="23"/>
        <v/>
      </c>
      <c r="J140" s="38"/>
      <c r="K140" t="b">
        <f t="shared" si="24"/>
        <v>0</v>
      </c>
      <c r="L140" t="str">
        <f t="shared" ca="1" si="25"/>
        <v/>
      </c>
      <c r="M140">
        <f>IF(COUNTIF(M$14:M139,M139)=Form,M139+1,M139)</f>
        <v>127</v>
      </c>
    </row>
    <row r="141" spans="1:13" ht="13.95" customHeight="1" x14ac:dyDescent="0.2">
      <c r="A141" s="80" t="str">
        <f t="shared" ca="1" si="20"/>
        <v>R-BaWü94</v>
      </c>
      <c r="B141" s="9"/>
      <c r="C141" s="8"/>
      <c r="D141" s="8"/>
      <c r="E141" s="49" t="str">
        <f t="shared" si="21"/>
        <v/>
      </c>
      <c r="F141" s="69" t="str">
        <f t="shared" si="22"/>
        <v/>
      </c>
      <c r="G141" s="10"/>
      <c r="H141" s="11"/>
      <c r="I141" s="37" t="str">
        <f t="shared" si="23"/>
        <v/>
      </c>
      <c r="J141" s="38"/>
      <c r="K141" t="b">
        <f t="shared" si="24"/>
        <v>0</v>
      </c>
      <c r="L141" t="str">
        <f t="shared" ca="1" si="25"/>
        <v/>
      </c>
      <c r="M141">
        <f>IF(COUNTIF(M$14:M140,M140)=Form,M140+1,M140)</f>
        <v>128</v>
      </c>
    </row>
    <row r="142" spans="1:13" ht="13.95" customHeight="1" x14ac:dyDescent="0.2">
      <c r="A142" s="80" t="str">
        <f t="shared" ref="A142:A173" ca="1" si="26">IF(ISNUMBER(L142),LFV&amp;TEXT(L142,"00"),"R-"&amp;LFV&amp;TEXT(M142-MAX($L$14:$L$205),"00"))</f>
        <v>R-BaWü95</v>
      </c>
      <c r="B142" s="9"/>
      <c r="C142" s="8"/>
      <c r="D142" s="8"/>
      <c r="E142" s="49" t="str">
        <f t="shared" ref="E142:E173" si="27">IF(LEN(B142)&gt;9,IF(ISNUMBER(MATCH(LEFT(B142,6),Kennziff,0)),INDEX(Verein,MATCH(LEFT(B142,6),Kennziff,0)),"unbekannt; hier eintragen"),"")</f>
        <v/>
      </c>
      <c r="F142" s="69" t="str">
        <f t="shared" ref="F142:F173" si="28">IF(LEN(B142)&gt;9,INDEX(LFV_zuZif,MATCH(LEFT(B142,2),LFV_Ziff,0)),"")</f>
        <v/>
      </c>
      <c r="G142" s="10"/>
      <c r="H142" s="11"/>
      <c r="I142" s="37" t="str">
        <f t="shared" ref="I142:I173" si="29">IF(COUNTA(B142:E142,G142:H142)=6,"okay","")</f>
        <v/>
      </c>
      <c r="J142" s="38"/>
      <c r="K142" t="b">
        <f t="shared" ref="K142:K173" si="30">IF(COUNTA(B142:C142)=2,IF(ISNUMBER(MATCH(B142,LizAll,0)),IF(ISNUMBER(MATCH(B142&amp;C142,control,0))=FALSE,TRUE)))</f>
        <v>0</v>
      </c>
      <c r="L142" t="str">
        <f t="shared" ref="L142:L173" ca="1" si="31">IF(M142&lt;=$B$10,M142,"")</f>
        <v/>
      </c>
      <c r="M142">
        <f>IF(COUNTIF(M$14:M141,M141)=Form,M141+1,M141)</f>
        <v>129</v>
      </c>
    </row>
    <row r="143" spans="1:13" ht="13.95" customHeight="1" x14ac:dyDescent="0.2">
      <c r="A143" s="80" t="str">
        <f t="shared" ca="1" si="26"/>
        <v>R-BaWü96</v>
      </c>
      <c r="B143" s="9"/>
      <c r="C143" s="8"/>
      <c r="D143" s="8"/>
      <c r="E143" s="49" t="str">
        <f t="shared" si="27"/>
        <v/>
      </c>
      <c r="F143" s="69" t="str">
        <f t="shared" si="28"/>
        <v/>
      </c>
      <c r="G143" s="10"/>
      <c r="H143" s="11"/>
      <c r="I143" s="37" t="str">
        <f t="shared" si="29"/>
        <v/>
      </c>
      <c r="J143" s="38"/>
      <c r="K143" t="b">
        <f t="shared" si="30"/>
        <v>0</v>
      </c>
      <c r="L143" t="str">
        <f t="shared" ca="1" si="31"/>
        <v/>
      </c>
      <c r="M143">
        <f>IF(COUNTIF(M$14:M142,M142)=Form,M142+1,M142)</f>
        <v>130</v>
      </c>
    </row>
    <row r="144" spans="1:13" ht="13.95" customHeight="1" x14ac:dyDescent="0.2">
      <c r="A144" s="80" t="str">
        <f t="shared" ca="1" si="26"/>
        <v>R-BaWü97</v>
      </c>
      <c r="B144" s="9"/>
      <c r="C144" s="8"/>
      <c r="D144" s="8"/>
      <c r="E144" s="49" t="str">
        <f t="shared" si="27"/>
        <v/>
      </c>
      <c r="F144" s="69" t="str">
        <f t="shared" si="28"/>
        <v/>
      </c>
      <c r="G144" s="10"/>
      <c r="H144" s="11"/>
      <c r="I144" s="37" t="str">
        <f t="shared" si="29"/>
        <v/>
      </c>
      <c r="J144" s="38"/>
      <c r="K144" t="b">
        <f t="shared" si="30"/>
        <v>0</v>
      </c>
      <c r="L144" t="str">
        <f t="shared" ca="1" si="31"/>
        <v/>
      </c>
      <c r="M144">
        <f>IF(COUNTIF(M$14:M143,M143)=Form,M143+1,M143)</f>
        <v>131</v>
      </c>
    </row>
    <row r="145" spans="1:13" ht="13.95" customHeight="1" x14ac:dyDescent="0.2">
      <c r="A145" s="80" t="str">
        <f t="shared" ca="1" si="26"/>
        <v>R-BaWü98</v>
      </c>
      <c r="B145" s="9"/>
      <c r="C145" s="8"/>
      <c r="D145" s="8"/>
      <c r="E145" s="49" t="str">
        <f t="shared" si="27"/>
        <v/>
      </c>
      <c r="F145" s="69" t="str">
        <f t="shared" si="28"/>
        <v/>
      </c>
      <c r="G145" s="10"/>
      <c r="H145" s="11"/>
      <c r="I145" s="37" t="str">
        <f t="shared" si="29"/>
        <v/>
      </c>
      <c r="J145" s="38"/>
      <c r="K145" t="b">
        <f t="shared" si="30"/>
        <v>0</v>
      </c>
      <c r="L145" t="str">
        <f t="shared" ca="1" si="31"/>
        <v/>
      </c>
      <c r="M145">
        <f>IF(COUNTIF(M$14:M144,M144)=Form,M144+1,M144)</f>
        <v>132</v>
      </c>
    </row>
    <row r="146" spans="1:13" ht="13.95" customHeight="1" x14ac:dyDescent="0.2">
      <c r="A146" s="80" t="str">
        <f t="shared" ca="1" si="26"/>
        <v>R-BaWü99</v>
      </c>
      <c r="B146" s="9"/>
      <c r="C146" s="8"/>
      <c r="D146" s="8"/>
      <c r="E146" s="49" t="str">
        <f t="shared" si="27"/>
        <v/>
      </c>
      <c r="F146" s="69" t="str">
        <f t="shared" si="28"/>
        <v/>
      </c>
      <c r="G146" s="10"/>
      <c r="H146" s="11"/>
      <c r="I146" s="37" t="str">
        <f t="shared" si="29"/>
        <v/>
      </c>
      <c r="J146" s="38"/>
      <c r="K146" t="b">
        <f t="shared" si="30"/>
        <v>0</v>
      </c>
      <c r="L146" t="str">
        <f t="shared" ca="1" si="31"/>
        <v/>
      </c>
      <c r="M146">
        <f>IF(COUNTIF(M$14:M145,M145)=Form,M145+1,M145)</f>
        <v>133</v>
      </c>
    </row>
    <row r="147" spans="1:13" ht="13.95" customHeight="1" x14ac:dyDescent="0.2">
      <c r="A147" s="80" t="str">
        <f t="shared" ca="1" si="26"/>
        <v>R-BaWü100</v>
      </c>
      <c r="B147" s="9"/>
      <c r="C147" s="8"/>
      <c r="D147" s="8"/>
      <c r="E147" s="49" t="str">
        <f t="shared" si="27"/>
        <v/>
      </c>
      <c r="F147" s="69" t="str">
        <f t="shared" si="28"/>
        <v/>
      </c>
      <c r="G147" s="10"/>
      <c r="H147" s="11"/>
      <c r="I147" s="37" t="str">
        <f t="shared" si="29"/>
        <v/>
      </c>
      <c r="J147" s="38"/>
      <c r="K147" t="b">
        <f t="shared" si="30"/>
        <v>0</v>
      </c>
      <c r="L147" t="str">
        <f t="shared" ca="1" si="31"/>
        <v/>
      </c>
      <c r="M147">
        <f>IF(COUNTIF(M$14:M146,M146)=Form,M146+1,M146)</f>
        <v>134</v>
      </c>
    </row>
    <row r="148" spans="1:13" ht="13.95" customHeight="1" x14ac:dyDescent="0.2">
      <c r="A148" s="80" t="str">
        <f t="shared" ca="1" si="26"/>
        <v>R-BaWü101</v>
      </c>
      <c r="B148" s="9"/>
      <c r="C148" s="8"/>
      <c r="D148" s="8"/>
      <c r="E148" s="49" t="str">
        <f t="shared" si="27"/>
        <v/>
      </c>
      <c r="F148" s="69" t="str">
        <f t="shared" si="28"/>
        <v/>
      </c>
      <c r="G148" s="10"/>
      <c r="H148" s="11"/>
      <c r="I148" s="37" t="str">
        <f t="shared" si="29"/>
        <v/>
      </c>
      <c r="J148" s="38"/>
      <c r="K148" t="b">
        <f t="shared" si="30"/>
        <v>0</v>
      </c>
      <c r="L148" t="str">
        <f t="shared" ca="1" si="31"/>
        <v/>
      </c>
      <c r="M148">
        <f>IF(COUNTIF(M$14:M147,M147)=Form,M147+1,M147)</f>
        <v>135</v>
      </c>
    </row>
    <row r="149" spans="1:13" ht="13.95" customHeight="1" x14ac:dyDescent="0.2">
      <c r="A149" s="80" t="str">
        <f t="shared" ca="1" si="26"/>
        <v>R-BaWü102</v>
      </c>
      <c r="B149" s="9"/>
      <c r="C149" s="8"/>
      <c r="D149" s="8"/>
      <c r="E149" s="49" t="str">
        <f t="shared" si="27"/>
        <v/>
      </c>
      <c r="F149" s="69" t="str">
        <f t="shared" si="28"/>
        <v/>
      </c>
      <c r="G149" s="10"/>
      <c r="H149" s="11"/>
      <c r="I149" s="37" t="str">
        <f t="shared" si="29"/>
        <v/>
      </c>
      <c r="J149" s="38"/>
      <c r="K149" t="b">
        <f t="shared" si="30"/>
        <v>0</v>
      </c>
      <c r="L149" t="str">
        <f t="shared" ca="1" si="31"/>
        <v/>
      </c>
      <c r="M149">
        <f>IF(COUNTIF(M$14:M148,M148)=Form,M148+1,M148)</f>
        <v>136</v>
      </c>
    </row>
    <row r="150" spans="1:13" ht="13.95" customHeight="1" x14ac:dyDescent="0.2">
      <c r="A150" s="80" t="str">
        <f t="shared" ca="1" si="26"/>
        <v>R-BaWü103</v>
      </c>
      <c r="B150" s="9"/>
      <c r="C150" s="8"/>
      <c r="D150" s="8"/>
      <c r="E150" s="49" t="str">
        <f t="shared" si="27"/>
        <v/>
      </c>
      <c r="F150" s="69" t="str">
        <f t="shared" si="28"/>
        <v/>
      </c>
      <c r="G150" s="10"/>
      <c r="H150" s="11"/>
      <c r="I150" s="37" t="str">
        <f t="shared" si="29"/>
        <v/>
      </c>
      <c r="J150" s="38"/>
      <c r="K150" t="b">
        <f t="shared" si="30"/>
        <v>0</v>
      </c>
      <c r="L150" t="str">
        <f t="shared" ca="1" si="31"/>
        <v/>
      </c>
      <c r="M150">
        <f>IF(COUNTIF(M$14:M149,M149)=Form,M149+1,M149)</f>
        <v>137</v>
      </c>
    </row>
    <row r="151" spans="1:13" ht="13.95" customHeight="1" x14ac:dyDescent="0.2">
      <c r="A151" s="80" t="str">
        <f t="shared" ca="1" si="26"/>
        <v>R-BaWü104</v>
      </c>
      <c r="B151" s="9"/>
      <c r="C151" s="8"/>
      <c r="D151" s="8"/>
      <c r="E151" s="49" t="str">
        <f t="shared" si="27"/>
        <v/>
      </c>
      <c r="F151" s="69" t="str">
        <f t="shared" si="28"/>
        <v/>
      </c>
      <c r="G151" s="10"/>
      <c r="H151" s="11"/>
      <c r="I151" s="37" t="str">
        <f t="shared" si="29"/>
        <v/>
      </c>
      <c r="J151" s="38"/>
      <c r="K151" t="b">
        <f t="shared" si="30"/>
        <v>0</v>
      </c>
      <c r="L151" t="str">
        <f t="shared" ca="1" si="31"/>
        <v/>
      </c>
      <c r="M151">
        <f>IF(COUNTIF(M$14:M150,M150)=Form,M150+1,M150)</f>
        <v>138</v>
      </c>
    </row>
    <row r="152" spans="1:13" ht="13.95" customHeight="1" x14ac:dyDescent="0.2">
      <c r="A152" s="80" t="str">
        <f t="shared" ca="1" si="26"/>
        <v>R-BaWü105</v>
      </c>
      <c r="B152" s="9"/>
      <c r="C152" s="8"/>
      <c r="D152" s="8"/>
      <c r="E152" s="49" t="str">
        <f t="shared" si="27"/>
        <v/>
      </c>
      <c r="F152" s="69" t="str">
        <f t="shared" si="28"/>
        <v/>
      </c>
      <c r="G152" s="10"/>
      <c r="H152" s="11"/>
      <c r="I152" s="37" t="str">
        <f t="shared" si="29"/>
        <v/>
      </c>
      <c r="J152" s="38"/>
      <c r="K152" t="b">
        <f t="shared" si="30"/>
        <v>0</v>
      </c>
      <c r="L152" t="str">
        <f t="shared" ca="1" si="31"/>
        <v/>
      </c>
      <c r="M152">
        <f>IF(COUNTIF(M$14:M151,M151)=Form,M151+1,M151)</f>
        <v>139</v>
      </c>
    </row>
    <row r="153" spans="1:13" ht="13.95" customHeight="1" x14ac:dyDescent="0.2">
      <c r="A153" s="80" t="str">
        <f t="shared" ca="1" si="26"/>
        <v>R-BaWü106</v>
      </c>
      <c r="B153" s="9"/>
      <c r="C153" s="8"/>
      <c r="D153" s="8"/>
      <c r="E153" s="49" t="str">
        <f t="shared" si="27"/>
        <v/>
      </c>
      <c r="F153" s="69" t="str">
        <f t="shared" si="28"/>
        <v/>
      </c>
      <c r="G153" s="10"/>
      <c r="H153" s="11"/>
      <c r="I153" s="37" t="str">
        <f t="shared" si="29"/>
        <v/>
      </c>
      <c r="J153" s="38"/>
      <c r="K153" t="b">
        <f t="shared" si="30"/>
        <v>0</v>
      </c>
      <c r="L153" t="str">
        <f t="shared" ca="1" si="31"/>
        <v/>
      </c>
      <c r="M153">
        <f>IF(COUNTIF(M$14:M152,M152)=Form,M152+1,M152)</f>
        <v>140</v>
      </c>
    </row>
    <row r="154" spans="1:13" ht="13.95" customHeight="1" x14ac:dyDescent="0.2">
      <c r="A154" s="80" t="str">
        <f t="shared" ca="1" si="26"/>
        <v>R-BaWü107</v>
      </c>
      <c r="B154" s="9"/>
      <c r="C154" s="8"/>
      <c r="D154" s="8"/>
      <c r="E154" s="49" t="str">
        <f t="shared" si="27"/>
        <v/>
      </c>
      <c r="F154" s="69" t="str">
        <f t="shared" si="28"/>
        <v/>
      </c>
      <c r="G154" s="10"/>
      <c r="H154" s="11"/>
      <c r="I154" s="37" t="str">
        <f t="shared" si="29"/>
        <v/>
      </c>
      <c r="J154" s="38"/>
      <c r="K154" t="b">
        <f t="shared" si="30"/>
        <v>0</v>
      </c>
      <c r="L154" t="str">
        <f t="shared" ca="1" si="31"/>
        <v/>
      </c>
      <c r="M154">
        <f>IF(COUNTIF(M$14:M153,M153)=Form,M153+1,M153)</f>
        <v>141</v>
      </c>
    </row>
    <row r="155" spans="1:13" ht="13.95" customHeight="1" x14ac:dyDescent="0.2">
      <c r="A155" s="80" t="str">
        <f t="shared" ca="1" si="26"/>
        <v>R-BaWü108</v>
      </c>
      <c r="B155" s="9"/>
      <c r="C155" s="8"/>
      <c r="D155" s="8"/>
      <c r="E155" s="49" t="str">
        <f t="shared" si="27"/>
        <v/>
      </c>
      <c r="F155" s="69" t="str">
        <f t="shared" si="28"/>
        <v/>
      </c>
      <c r="G155" s="10"/>
      <c r="H155" s="11"/>
      <c r="I155" s="37" t="str">
        <f t="shared" si="29"/>
        <v/>
      </c>
      <c r="J155" s="38"/>
      <c r="K155" t="b">
        <f t="shared" si="30"/>
        <v>0</v>
      </c>
      <c r="L155" t="str">
        <f t="shared" ca="1" si="31"/>
        <v/>
      </c>
      <c r="M155">
        <f>IF(COUNTIF(M$14:M154,M154)=Form,M154+1,M154)</f>
        <v>142</v>
      </c>
    </row>
    <row r="156" spans="1:13" ht="13.95" customHeight="1" x14ac:dyDescent="0.2">
      <c r="A156" s="80" t="str">
        <f t="shared" ca="1" si="26"/>
        <v>R-BaWü109</v>
      </c>
      <c r="B156" s="9"/>
      <c r="C156" s="8"/>
      <c r="D156" s="8"/>
      <c r="E156" s="49" t="str">
        <f t="shared" si="27"/>
        <v/>
      </c>
      <c r="F156" s="69" t="str">
        <f t="shared" si="28"/>
        <v/>
      </c>
      <c r="G156" s="10"/>
      <c r="H156" s="11"/>
      <c r="I156" s="37" t="str">
        <f t="shared" si="29"/>
        <v/>
      </c>
      <c r="J156" s="38"/>
      <c r="K156" t="b">
        <f t="shared" si="30"/>
        <v>0</v>
      </c>
      <c r="L156" t="str">
        <f t="shared" ca="1" si="31"/>
        <v/>
      </c>
      <c r="M156">
        <f>IF(COUNTIF(M$14:M155,M155)=Form,M155+1,M155)</f>
        <v>143</v>
      </c>
    </row>
    <row r="157" spans="1:13" ht="13.95" customHeight="1" x14ac:dyDescent="0.2">
      <c r="A157" s="80" t="str">
        <f t="shared" ca="1" si="26"/>
        <v>R-BaWü110</v>
      </c>
      <c r="B157" s="9"/>
      <c r="C157" s="8"/>
      <c r="D157" s="8"/>
      <c r="E157" s="49" t="str">
        <f t="shared" si="27"/>
        <v/>
      </c>
      <c r="F157" s="69" t="str">
        <f t="shared" si="28"/>
        <v/>
      </c>
      <c r="G157" s="10"/>
      <c r="H157" s="11"/>
      <c r="I157" s="37" t="str">
        <f t="shared" si="29"/>
        <v/>
      </c>
      <c r="J157" s="38"/>
      <c r="K157" t="b">
        <f t="shared" si="30"/>
        <v>0</v>
      </c>
      <c r="L157" t="str">
        <f t="shared" ca="1" si="31"/>
        <v/>
      </c>
      <c r="M157">
        <f>IF(COUNTIF(M$14:M156,M156)=Form,M156+1,M156)</f>
        <v>144</v>
      </c>
    </row>
    <row r="158" spans="1:13" ht="13.95" customHeight="1" x14ac:dyDescent="0.2">
      <c r="A158" s="80" t="str">
        <f t="shared" ca="1" si="26"/>
        <v>R-BaWü111</v>
      </c>
      <c r="B158" s="9"/>
      <c r="C158" s="8"/>
      <c r="D158" s="8"/>
      <c r="E158" s="49" t="str">
        <f t="shared" si="27"/>
        <v/>
      </c>
      <c r="F158" s="69" t="str">
        <f t="shared" si="28"/>
        <v/>
      </c>
      <c r="G158" s="10"/>
      <c r="H158" s="11"/>
      <c r="I158" s="37" t="str">
        <f t="shared" si="29"/>
        <v/>
      </c>
      <c r="J158" s="38"/>
      <c r="K158" t="b">
        <f t="shared" si="30"/>
        <v>0</v>
      </c>
      <c r="L158" t="str">
        <f t="shared" ca="1" si="31"/>
        <v/>
      </c>
      <c r="M158">
        <f>IF(COUNTIF(M$14:M157,M157)=Form,M157+1,M157)</f>
        <v>145</v>
      </c>
    </row>
    <row r="159" spans="1:13" ht="13.95" customHeight="1" x14ac:dyDescent="0.2">
      <c r="A159" s="80" t="str">
        <f t="shared" ca="1" si="26"/>
        <v>R-BaWü112</v>
      </c>
      <c r="B159" s="9"/>
      <c r="C159" s="8"/>
      <c r="D159" s="8"/>
      <c r="E159" s="49" t="str">
        <f t="shared" si="27"/>
        <v/>
      </c>
      <c r="F159" s="69" t="str">
        <f t="shared" si="28"/>
        <v/>
      </c>
      <c r="G159" s="10"/>
      <c r="H159" s="11"/>
      <c r="I159" s="37" t="str">
        <f t="shared" si="29"/>
        <v/>
      </c>
      <c r="J159" s="38"/>
      <c r="K159" t="b">
        <f t="shared" si="30"/>
        <v>0</v>
      </c>
      <c r="L159" t="str">
        <f t="shared" ca="1" si="31"/>
        <v/>
      </c>
      <c r="M159">
        <f>IF(COUNTIF(M$14:M158,M158)=Form,M158+1,M158)</f>
        <v>146</v>
      </c>
    </row>
    <row r="160" spans="1:13" ht="13.95" customHeight="1" x14ac:dyDescent="0.2">
      <c r="A160" s="80" t="str">
        <f t="shared" ca="1" si="26"/>
        <v>R-BaWü113</v>
      </c>
      <c r="B160" s="9"/>
      <c r="C160" s="8"/>
      <c r="D160" s="8"/>
      <c r="E160" s="49" t="str">
        <f t="shared" si="27"/>
        <v/>
      </c>
      <c r="F160" s="69" t="str">
        <f t="shared" si="28"/>
        <v/>
      </c>
      <c r="G160" s="10"/>
      <c r="H160" s="11"/>
      <c r="I160" s="37" t="str">
        <f t="shared" si="29"/>
        <v/>
      </c>
      <c r="J160" s="38"/>
      <c r="K160" t="b">
        <f t="shared" si="30"/>
        <v>0</v>
      </c>
      <c r="L160" t="str">
        <f t="shared" ca="1" si="31"/>
        <v/>
      </c>
      <c r="M160">
        <f>IF(COUNTIF(M$14:M159,M159)=Form,M159+1,M159)</f>
        <v>147</v>
      </c>
    </row>
    <row r="161" spans="1:13" ht="13.95" customHeight="1" x14ac:dyDescent="0.2">
      <c r="A161" s="80" t="str">
        <f t="shared" ca="1" si="26"/>
        <v>R-BaWü114</v>
      </c>
      <c r="B161" s="9"/>
      <c r="C161" s="8"/>
      <c r="D161" s="8"/>
      <c r="E161" s="49" t="str">
        <f t="shared" si="27"/>
        <v/>
      </c>
      <c r="F161" s="69" t="str">
        <f t="shared" si="28"/>
        <v/>
      </c>
      <c r="G161" s="10"/>
      <c r="H161" s="11"/>
      <c r="I161" s="37" t="str">
        <f t="shared" si="29"/>
        <v/>
      </c>
      <c r="J161" s="38"/>
      <c r="K161" t="b">
        <f t="shared" si="30"/>
        <v>0</v>
      </c>
      <c r="L161" t="str">
        <f t="shared" ca="1" si="31"/>
        <v/>
      </c>
      <c r="M161">
        <f>IF(COUNTIF(M$14:M160,M160)=Form,M160+1,M160)</f>
        <v>148</v>
      </c>
    </row>
    <row r="162" spans="1:13" ht="13.95" customHeight="1" x14ac:dyDescent="0.2">
      <c r="A162" s="80" t="str">
        <f t="shared" ca="1" si="26"/>
        <v>R-BaWü115</v>
      </c>
      <c r="B162" s="9"/>
      <c r="C162" s="8"/>
      <c r="D162" s="8"/>
      <c r="E162" s="49" t="str">
        <f t="shared" si="27"/>
        <v/>
      </c>
      <c r="F162" s="69" t="str">
        <f t="shared" si="28"/>
        <v/>
      </c>
      <c r="G162" s="10"/>
      <c r="H162" s="11"/>
      <c r="I162" s="37" t="str">
        <f t="shared" si="29"/>
        <v/>
      </c>
      <c r="J162" s="38"/>
      <c r="K162" t="b">
        <f t="shared" si="30"/>
        <v>0</v>
      </c>
      <c r="L162" t="str">
        <f t="shared" ca="1" si="31"/>
        <v/>
      </c>
      <c r="M162">
        <f>IF(COUNTIF(M$14:M161,M161)=Form,M161+1,M161)</f>
        <v>149</v>
      </c>
    </row>
    <row r="163" spans="1:13" ht="13.95" customHeight="1" x14ac:dyDescent="0.2">
      <c r="A163" s="80" t="str">
        <f t="shared" ca="1" si="26"/>
        <v>R-BaWü116</v>
      </c>
      <c r="B163" s="9"/>
      <c r="C163" s="8"/>
      <c r="D163" s="8"/>
      <c r="E163" s="49" t="str">
        <f t="shared" si="27"/>
        <v/>
      </c>
      <c r="F163" s="69" t="str">
        <f t="shared" si="28"/>
        <v/>
      </c>
      <c r="G163" s="10"/>
      <c r="H163" s="11"/>
      <c r="I163" s="37" t="str">
        <f t="shared" si="29"/>
        <v/>
      </c>
      <c r="J163" s="38"/>
      <c r="K163" t="b">
        <f t="shared" si="30"/>
        <v>0</v>
      </c>
      <c r="L163" t="str">
        <f t="shared" ca="1" si="31"/>
        <v/>
      </c>
      <c r="M163">
        <f>IF(COUNTIF(M$14:M162,M162)=Form,M162+1,M162)</f>
        <v>150</v>
      </c>
    </row>
    <row r="164" spans="1:13" ht="13.95" customHeight="1" x14ac:dyDescent="0.2">
      <c r="A164" s="80" t="str">
        <f t="shared" ca="1" si="26"/>
        <v>R-BaWü117</v>
      </c>
      <c r="B164" s="9"/>
      <c r="C164" s="8"/>
      <c r="D164" s="8"/>
      <c r="E164" s="49" t="str">
        <f t="shared" si="27"/>
        <v/>
      </c>
      <c r="F164" s="69" t="str">
        <f t="shared" si="28"/>
        <v/>
      </c>
      <c r="G164" s="10"/>
      <c r="H164" s="11"/>
      <c r="I164" s="37" t="str">
        <f t="shared" si="29"/>
        <v/>
      </c>
      <c r="J164" s="38"/>
      <c r="K164" t="b">
        <f t="shared" si="30"/>
        <v>0</v>
      </c>
      <c r="L164" t="str">
        <f t="shared" ca="1" si="31"/>
        <v/>
      </c>
      <c r="M164">
        <f>IF(COUNTIF(M$14:M163,M163)=Form,M163+1,M163)</f>
        <v>151</v>
      </c>
    </row>
    <row r="165" spans="1:13" ht="13.95" customHeight="1" x14ac:dyDescent="0.2">
      <c r="A165" s="80" t="str">
        <f t="shared" ca="1" si="26"/>
        <v>R-BaWü118</v>
      </c>
      <c r="B165" s="9"/>
      <c r="C165" s="8"/>
      <c r="D165" s="8"/>
      <c r="E165" s="49" t="str">
        <f t="shared" si="27"/>
        <v/>
      </c>
      <c r="F165" s="69" t="str">
        <f t="shared" si="28"/>
        <v/>
      </c>
      <c r="G165" s="10"/>
      <c r="H165" s="11"/>
      <c r="I165" s="37" t="str">
        <f t="shared" si="29"/>
        <v/>
      </c>
      <c r="J165" s="38"/>
      <c r="K165" t="b">
        <f t="shared" si="30"/>
        <v>0</v>
      </c>
      <c r="L165" t="str">
        <f t="shared" ca="1" si="31"/>
        <v/>
      </c>
      <c r="M165">
        <f>IF(COUNTIF(M$14:M164,M164)=Form,M164+1,M164)</f>
        <v>152</v>
      </c>
    </row>
    <row r="166" spans="1:13" ht="13.95" customHeight="1" x14ac:dyDescent="0.2">
      <c r="A166" s="80" t="str">
        <f t="shared" ca="1" si="26"/>
        <v>R-BaWü119</v>
      </c>
      <c r="B166" s="9"/>
      <c r="C166" s="8"/>
      <c r="D166" s="8"/>
      <c r="E166" s="49" t="str">
        <f t="shared" si="27"/>
        <v/>
      </c>
      <c r="F166" s="69" t="str">
        <f t="shared" si="28"/>
        <v/>
      </c>
      <c r="G166" s="10"/>
      <c r="H166" s="11"/>
      <c r="I166" s="37" t="str">
        <f t="shared" si="29"/>
        <v/>
      </c>
      <c r="J166" s="38"/>
      <c r="K166" t="b">
        <f t="shared" si="30"/>
        <v>0</v>
      </c>
      <c r="L166" t="str">
        <f t="shared" ca="1" si="31"/>
        <v/>
      </c>
      <c r="M166">
        <f>IF(COUNTIF(M$14:M165,M165)=Form,M165+1,M165)</f>
        <v>153</v>
      </c>
    </row>
    <row r="167" spans="1:13" ht="13.95" customHeight="1" x14ac:dyDescent="0.2">
      <c r="A167" s="80" t="str">
        <f t="shared" ca="1" si="26"/>
        <v>R-BaWü120</v>
      </c>
      <c r="B167" s="9"/>
      <c r="C167" s="8"/>
      <c r="D167" s="8"/>
      <c r="E167" s="49" t="str">
        <f t="shared" si="27"/>
        <v/>
      </c>
      <c r="F167" s="69" t="str">
        <f t="shared" si="28"/>
        <v/>
      </c>
      <c r="G167" s="10"/>
      <c r="H167" s="11"/>
      <c r="I167" s="37" t="str">
        <f t="shared" si="29"/>
        <v/>
      </c>
      <c r="J167" s="38"/>
      <c r="K167" t="b">
        <f t="shared" si="30"/>
        <v>0</v>
      </c>
      <c r="L167" t="str">
        <f t="shared" ca="1" si="31"/>
        <v/>
      </c>
      <c r="M167">
        <f>IF(COUNTIF(M$14:M166,M166)=Form,M166+1,M166)</f>
        <v>154</v>
      </c>
    </row>
    <row r="168" spans="1:13" ht="13.95" customHeight="1" x14ac:dyDescent="0.2">
      <c r="A168" s="80" t="str">
        <f t="shared" ca="1" si="26"/>
        <v>R-BaWü121</v>
      </c>
      <c r="B168" s="9"/>
      <c r="C168" s="8"/>
      <c r="D168" s="8"/>
      <c r="E168" s="49" t="str">
        <f t="shared" si="27"/>
        <v/>
      </c>
      <c r="F168" s="69" t="str">
        <f t="shared" si="28"/>
        <v/>
      </c>
      <c r="G168" s="10"/>
      <c r="H168" s="11"/>
      <c r="I168" s="37" t="str">
        <f t="shared" si="29"/>
        <v/>
      </c>
      <c r="J168" s="38"/>
      <c r="K168" t="b">
        <f t="shared" si="30"/>
        <v>0</v>
      </c>
      <c r="L168" t="str">
        <f t="shared" ca="1" si="31"/>
        <v/>
      </c>
      <c r="M168">
        <f>IF(COUNTIF(M$14:M167,M167)=Form,M167+1,M167)</f>
        <v>155</v>
      </c>
    </row>
    <row r="169" spans="1:13" ht="13.95" customHeight="1" x14ac:dyDescent="0.2">
      <c r="A169" s="80" t="str">
        <f t="shared" ca="1" si="26"/>
        <v>R-BaWü122</v>
      </c>
      <c r="B169" s="9"/>
      <c r="C169" s="8"/>
      <c r="D169" s="8"/>
      <c r="E169" s="49" t="str">
        <f t="shared" si="27"/>
        <v/>
      </c>
      <c r="F169" s="69" t="str">
        <f t="shared" si="28"/>
        <v/>
      </c>
      <c r="G169" s="10"/>
      <c r="H169" s="11"/>
      <c r="I169" s="37" t="str">
        <f t="shared" si="29"/>
        <v/>
      </c>
      <c r="J169" s="38"/>
      <c r="K169" t="b">
        <f t="shared" si="30"/>
        <v>0</v>
      </c>
      <c r="L169" t="str">
        <f t="shared" ca="1" si="31"/>
        <v/>
      </c>
      <c r="M169">
        <f>IF(COUNTIF(M$14:M168,M168)=Form,M168+1,M168)</f>
        <v>156</v>
      </c>
    </row>
    <row r="170" spans="1:13" ht="13.95" customHeight="1" x14ac:dyDescent="0.2">
      <c r="A170" s="80" t="str">
        <f t="shared" ca="1" si="26"/>
        <v>R-BaWü123</v>
      </c>
      <c r="B170" s="9"/>
      <c r="C170" s="8"/>
      <c r="D170" s="8"/>
      <c r="E170" s="49" t="str">
        <f t="shared" si="27"/>
        <v/>
      </c>
      <c r="F170" s="69" t="str">
        <f t="shared" si="28"/>
        <v/>
      </c>
      <c r="G170" s="10"/>
      <c r="H170" s="11"/>
      <c r="I170" s="37" t="str">
        <f t="shared" si="29"/>
        <v/>
      </c>
      <c r="J170" s="38"/>
      <c r="K170" t="b">
        <f t="shared" si="30"/>
        <v>0</v>
      </c>
      <c r="L170" t="str">
        <f t="shared" ca="1" si="31"/>
        <v/>
      </c>
      <c r="M170">
        <f>IF(COUNTIF(M$14:M169,M169)=Form,M169+1,M169)</f>
        <v>157</v>
      </c>
    </row>
    <row r="171" spans="1:13" ht="13.95" customHeight="1" x14ac:dyDescent="0.2">
      <c r="A171" s="80" t="str">
        <f t="shared" ca="1" si="26"/>
        <v>R-BaWü124</v>
      </c>
      <c r="B171" s="9"/>
      <c r="C171" s="8"/>
      <c r="D171" s="8"/>
      <c r="E171" s="49" t="str">
        <f t="shared" si="27"/>
        <v/>
      </c>
      <c r="F171" s="69" t="str">
        <f t="shared" si="28"/>
        <v/>
      </c>
      <c r="G171" s="10"/>
      <c r="H171" s="11"/>
      <c r="I171" s="37" t="str">
        <f t="shared" si="29"/>
        <v/>
      </c>
      <c r="J171" s="38"/>
      <c r="K171" t="b">
        <f t="shared" si="30"/>
        <v>0</v>
      </c>
      <c r="L171" t="str">
        <f t="shared" ca="1" si="31"/>
        <v/>
      </c>
      <c r="M171">
        <f>IF(COUNTIF(M$14:M170,M170)=Form,M170+1,M170)</f>
        <v>158</v>
      </c>
    </row>
    <row r="172" spans="1:13" ht="13.95" customHeight="1" x14ac:dyDescent="0.2">
      <c r="A172" s="80" t="str">
        <f t="shared" ca="1" si="26"/>
        <v>R-BaWü125</v>
      </c>
      <c r="B172" s="9"/>
      <c r="C172" s="8"/>
      <c r="D172" s="8"/>
      <c r="E172" s="49" t="str">
        <f t="shared" si="27"/>
        <v/>
      </c>
      <c r="F172" s="69" t="str">
        <f t="shared" si="28"/>
        <v/>
      </c>
      <c r="G172" s="10"/>
      <c r="H172" s="11"/>
      <c r="I172" s="37" t="str">
        <f t="shared" si="29"/>
        <v/>
      </c>
      <c r="J172" s="38"/>
      <c r="K172" t="b">
        <f t="shared" si="30"/>
        <v>0</v>
      </c>
      <c r="L172" t="str">
        <f t="shared" ca="1" si="31"/>
        <v/>
      </c>
      <c r="M172">
        <f>IF(COUNTIF(M$14:M171,M171)=Form,M171+1,M171)</f>
        <v>159</v>
      </c>
    </row>
    <row r="173" spans="1:13" ht="13.95" customHeight="1" x14ac:dyDescent="0.2">
      <c r="A173" s="80" t="str">
        <f t="shared" ca="1" si="26"/>
        <v>R-BaWü126</v>
      </c>
      <c r="B173" s="9"/>
      <c r="C173" s="8"/>
      <c r="D173" s="8"/>
      <c r="E173" s="49" t="str">
        <f t="shared" si="27"/>
        <v/>
      </c>
      <c r="F173" s="69" t="str">
        <f t="shared" si="28"/>
        <v/>
      </c>
      <c r="G173" s="10"/>
      <c r="H173" s="11"/>
      <c r="I173" s="37" t="str">
        <f t="shared" si="29"/>
        <v/>
      </c>
      <c r="J173" s="38"/>
      <c r="K173" t="b">
        <f t="shared" si="30"/>
        <v>0</v>
      </c>
      <c r="L173" t="str">
        <f t="shared" ca="1" si="31"/>
        <v/>
      </c>
      <c r="M173">
        <f>IF(COUNTIF(M$14:M172,M172)=Form,M172+1,M172)</f>
        <v>160</v>
      </c>
    </row>
    <row r="174" spans="1:13" ht="13.95" customHeight="1" x14ac:dyDescent="0.2">
      <c r="A174" s="80" t="str">
        <f t="shared" ref="A174:A205" ca="1" si="32">IF(ISNUMBER(L174),LFV&amp;TEXT(L174,"00"),"R-"&amp;LFV&amp;TEXT(M174-MAX($L$14:$L$205),"00"))</f>
        <v>R-BaWü127</v>
      </c>
      <c r="B174" s="9"/>
      <c r="C174" s="8"/>
      <c r="D174" s="8"/>
      <c r="E174" s="49" t="str">
        <f t="shared" ref="E174:E205" si="33">IF(LEN(B174)&gt;9,IF(ISNUMBER(MATCH(LEFT(B174,6),Kennziff,0)),INDEX(Verein,MATCH(LEFT(B174,6),Kennziff,0)),"unbekannt; hier eintragen"),"")</f>
        <v/>
      </c>
      <c r="F174" s="69" t="str">
        <f t="shared" ref="F174:F205" si="34">IF(LEN(B174)&gt;9,INDEX(LFV_zuZif,MATCH(LEFT(B174,2),LFV_Ziff,0)),"")</f>
        <v/>
      </c>
      <c r="G174" s="10"/>
      <c r="H174" s="11"/>
      <c r="I174" s="37" t="str">
        <f t="shared" ref="I174:I205" si="35">IF(COUNTA(B174:E174,G174:H174)=6,"okay","")</f>
        <v/>
      </c>
      <c r="J174" s="38"/>
      <c r="K174" t="b">
        <f t="shared" ref="K174:K205" si="36">IF(COUNTA(B174:C174)=2,IF(ISNUMBER(MATCH(B174,LizAll,0)),IF(ISNUMBER(MATCH(B174&amp;C174,control,0))=FALSE,TRUE)))</f>
        <v>0</v>
      </c>
      <c r="L174" t="str">
        <f t="shared" ref="L174:L205" ca="1" si="37">IF(M174&lt;=$B$10,M174,"")</f>
        <v/>
      </c>
      <c r="M174">
        <f>IF(COUNTIF(M$14:M173,M173)=Form,M173+1,M173)</f>
        <v>161</v>
      </c>
    </row>
    <row r="175" spans="1:13" ht="13.95" customHeight="1" x14ac:dyDescent="0.2">
      <c r="A175" s="80" t="str">
        <f t="shared" ca="1" si="32"/>
        <v>R-BaWü128</v>
      </c>
      <c r="B175" s="9"/>
      <c r="C175" s="8"/>
      <c r="D175" s="8"/>
      <c r="E175" s="49" t="str">
        <f t="shared" si="33"/>
        <v/>
      </c>
      <c r="F175" s="69" t="str">
        <f t="shared" si="34"/>
        <v/>
      </c>
      <c r="G175" s="10"/>
      <c r="H175" s="11"/>
      <c r="I175" s="37" t="str">
        <f t="shared" si="35"/>
        <v/>
      </c>
      <c r="J175" s="38"/>
      <c r="K175" t="b">
        <f t="shared" si="36"/>
        <v>0</v>
      </c>
      <c r="L175" t="str">
        <f t="shared" ca="1" si="37"/>
        <v/>
      </c>
      <c r="M175">
        <f>IF(COUNTIF(M$14:M174,M174)=Form,M174+1,M174)</f>
        <v>162</v>
      </c>
    </row>
    <row r="176" spans="1:13" ht="13.95" customHeight="1" x14ac:dyDescent="0.2">
      <c r="A176" s="80" t="str">
        <f t="shared" ca="1" si="32"/>
        <v>R-BaWü129</v>
      </c>
      <c r="B176" s="9"/>
      <c r="C176" s="8"/>
      <c r="D176" s="8"/>
      <c r="E176" s="49" t="str">
        <f t="shared" si="33"/>
        <v/>
      </c>
      <c r="F176" s="69" t="str">
        <f t="shared" si="34"/>
        <v/>
      </c>
      <c r="G176" s="10"/>
      <c r="H176" s="11"/>
      <c r="I176" s="37" t="str">
        <f t="shared" si="35"/>
        <v/>
      </c>
      <c r="J176" s="38"/>
      <c r="K176" t="b">
        <f t="shared" si="36"/>
        <v>0</v>
      </c>
      <c r="L176" t="str">
        <f t="shared" ca="1" si="37"/>
        <v/>
      </c>
      <c r="M176">
        <f>IF(COUNTIF(M$14:M175,M175)=Form,M175+1,M175)</f>
        <v>163</v>
      </c>
    </row>
    <row r="177" spans="1:13" ht="13.95" customHeight="1" x14ac:dyDescent="0.2">
      <c r="A177" s="80" t="str">
        <f t="shared" ca="1" si="32"/>
        <v>R-BaWü130</v>
      </c>
      <c r="B177" s="9"/>
      <c r="C177" s="8"/>
      <c r="D177" s="8"/>
      <c r="E177" s="49" t="str">
        <f t="shared" si="33"/>
        <v/>
      </c>
      <c r="F177" s="69" t="str">
        <f t="shared" si="34"/>
        <v/>
      </c>
      <c r="G177" s="10"/>
      <c r="H177" s="11"/>
      <c r="I177" s="37" t="str">
        <f t="shared" si="35"/>
        <v/>
      </c>
      <c r="J177" s="38"/>
      <c r="K177" t="b">
        <f t="shared" si="36"/>
        <v>0</v>
      </c>
      <c r="L177" t="str">
        <f t="shared" ca="1" si="37"/>
        <v/>
      </c>
      <c r="M177">
        <f>IF(COUNTIF(M$14:M176,M176)=Form,M176+1,M176)</f>
        <v>164</v>
      </c>
    </row>
    <row r="178" spans="1:13" ht="13.95" customHeight="1" x14ac:dyDescent="0.2">
      <c r="A178" s="80" t="str">
        <f t="shared" ca="1" si="32"/>
        <v>R-BaWü131</v>
      </c>
      <c r="B178" s="9"/>
      <c r="C178" s="8"/>
      <c r="D178" s="8"/>
      <c r="E178" s="49" t="str">
        <f t="shared" si="33"/>
        <v/>
      </c>
      <c r="F178" s="69" t="str">
        <f t="shared" si="34"/>
        <v/>
      </c>
      <c r="G178" s="10"/>
      <c r="H178" s="11"/>
      <c r="I178" s="37" t="str">
        <f t="shared" si="35"/>
        <v/>
      </c>
      <c r="J178" s="38"/>
      <c r="K178" t="b">
        <f t="shared" si="36"/>
        <v>0</v>
      </c>
      <c r="L178" t="str">
        <f t="shared" ca="1" si="37"/>
        <v/>
      </c>
      <c r="M178">
        <f>IF(COUNTIF(M$14:M177,M177)=Form,M177+1,M177)</f>
        <v>165</v>
      </c>
    </row>
    <row r="179" spans="1:13" ht="13.95" customHeight="1" x14ac:dyDescent="0.2">
      <c r="A179" s="80" t="str">
        <f t="shared" ca="1" si="32"/>
        <v>R-BaWü132</v>
      </c>
      <c r="B179" s="9"/>
      <c r="C179" s="8"/>
      <c r="D179" s="8"/>
      <c r="E179" s="49" t="str">
        <f t="shared" si="33"/>
        <v/>
      </c>
      <c r="F179" s="69" t="str">
        <f t="shared" si="34"/>
        <v/>
      </c>
      <c r="G179" s="10"/>
      <c r="H179" s="11"/>
      <c r="I179" s="37" t="str">
        <f t="shared" si="35"/>
        <v/>
      </c>
      <c r="J179" s="38"/>
      <c r="K179" t="b">
        <f t="shared" si="36"/>
        <v>0</v>
      </c>
      <c r="L179" t="str">
        <f t="shared" ca="1" si="37"/>
        <v/>
      </c>
      <c r="M179">
        <f>IF(COUNTIF(M$14:M178,M178)=Form,M178+1,M178)</f>
        <v>166</v>
      </c>
    </row>
    <row r="180" spans="1:13" ht="13.95" customHeight="1" x14ac:dyDescent="0.2">
      <c r="A180" s="80" t="str">
        <f t="shared" ca="1" si="32"/>
        <v>R-BaWü133</v>
      </c>
      <c r="B180" s="9"/>
      <c r="C180" s="8"/>
      <c r="D180" s="8"/>
      <c r="E180" s="49" t="str">
        <f t="shared" si="33"/>
        <v/>
      </c>
      <c r="F180" s="69" t="str">
        <f t="shared" si="34"/>
        <v/>
      </c>
      <c r="G180" s="10"/>
      <c r="H180" s="11"/>
      <c r="I180" s="37" t="str">
        <f t="shared" si="35"/>
        <v/>
      </c>
      <c r="J180" s="38"/>
      <c r="K180" t="b">
        <f t="shared" si="36"/>
        <v>0</v>
      </c>
      <c r="L180" t="str">
        <f t="shared" ca="1" si="37"/>
        <v/>
      </c>
      <c r="M180">
        <f>IF(COUNTIF(M$14:M179,M179)=Form,M179+1,M179)</f>
        <v>167</v>
      </c>
    </row>
    <row r="181" spans="1:13" ht="13.95" customHeight="1" x14ac:dyDescent="0.2">
      <c r="A181" s="80" t="str">
        <f t="shared" ca="1" si="32"/>
        <v>R-BaWü134</v>
      </c>
      <c r="B181" s="9"/>
      <c r="C181" s="8"/>
      <c r="D181" s="8"/>
      <c r="E181" s="49" t="str">
        <f t="shared" si="33"/>
        <v/>
      </c>
      <c r="F181" s="69" t="str">
        <f t="shared" si="34"/>
        <v/>
      </c>
      <c r="G181" s="10"/>
      <c r="H181" s="11"/>
      <c r="I181" s="37" t="str">
        <f t="shared" si="35"/>
        <v/>
      </c>
      <c r="J181" s="38"/>
      <c r="K181" t="b">
        <f t="shared" si="36"/>
        <v>0</v>
      </c>
      <c r="L181" t="str">
        <f t="shared" ca="1" si="37"/>
        <v/>
      </c>
      <c r="M181">
        <f>IF(COUNTIF(M$14:M180,M180)=Form,M180+1,M180)</f>
        <v>168</v>
      </c>
    </row>
    <row r="182" spans="1:13" ht="13.95" customHeight="1" x14ac:dyDescent="0.2">
      <c r="A182" s="80" t="str">
        <f t="shared" ca="1" si="32"/>
        <v>R-BaWü135</v>
      </c>
      <c r="B182" s="9"/>
      <c r="C182" s="8"/>
      <c r="D182" s="8"/>
      <c r="E182" s="49" t="str">
        <f t="shared" si="33"/>
        <v/>
      </c>
      <c r="F182" s="69" t="str">
        <f t="shared" si="34"/>
        <v/>
      </c>
      <c r="G182" s="10"/>
      <c r="H182" s="11"/>
      <c r="I182" s="37" t="str">
        <f t="shared" si="35"/>
        <v/>
      </c>
      <c r="J182" s="38"/>
      <c r="K182" t="b">
        <f t="shared" si="36"/>
        <v>0</v>
      </c>
      <c r="L182" t="str">
        <f t="shared" ca="1" si="37"/>
        <v/>
      </c>
      <c r="M182">
        <f>IF(COUNTIF(M$14:M181,M181)=Form,M181+1,M181)</f>
        <v>169</v>
      </c>
    </row>
    <row r="183" spans="1:13" ht="13.95" customHeight="1" x14ac:dyDescent="0.2">
      <c r="A183" s="80" t="str">
        <f t="shared" ca="1" si="32"/>
        <v>R-BaWü136</v>
      </c>
      <c r="B183" s="9"/>
      <c r="C183" s="8"/>
      <c r="D183" s="8"/>
      <c r="E183" s="49" t="str">
        <f t="shared" si="33"/>
        <v/>
      </c>
      <c r="F183" s="69" t="str">
        <f t="shared" si="34"/>
        <v/>
      </c>
      <c r="G183" s="10"/>
      <c r="H183" s="11"/>
      <c r="I183" s="37" t="str">
        <f t="shared" si="35"/>
        <v/>
      </c>
      <c r="J183" s="38"/>
      <c r="K183" t="b">
        <f t="shared" si="36"/>
        <v>0</v>
      </c>
      <c r="L183" t="str">
        <f t="shared" ca="1" si="37"/>
        <v/>
      </c>
      <c r="M183">
        <f>IF(COUNTIF(M$14:M182,M182)=Form,M182+1,M182)</f>
        <v>170</v>
      </c>
    </row>
    <row r="184" spans="1:13" ht="13.95" customHeight="1" x14ac:dyDescent="0.2">
      <c r="A184" s="80" t="str">
        <f t="shared" ca="1" si="32"/>
        <v>R-BaWü137</v>
      </c>
      <c r="B184" s="9"/>
      <c r="C184" s="8"/>
      <c r="D184" s="8"/>
      <c r="E184" s="49" t="str">
        <f t="shared" si="33"/>
        <v/>
      </c>
      <c r="F184" s="69" t="str">
        <f t="shared" si="34"/>
        <v/>
      </c>
      <c r="G184" s="10"/>
      <c r="H184" s="11"/>
      <c r="I184" s="37" t="str">
        <f t="shared" si="35"/>
        <v/>
      </c>
      <c r="J184" s="38"/>
      <c r="K184" t="b">
        <f t="shared" si="36"/>
        <v>0</v>
      </c>
      <c r="L184" t="str">
        <f t="shared" ca="1" si="37"/>
        <v/>
      </c>
      <c r="M184">
        <f>IF(COUNTIF(M$14:M183,M183)=Form,M183+1,M183)</f>
        <v>171</v>
      </c>
    </row>
    <row r="185" spans="1:13" ht="13.95" customHeight="1" x14ac:dyDescent="0.2">
      <c r="A185" s="80" t="str">
        <f t="shared" ca="1" si="32"/>
        <v>R-BaWü138</v>
      </c>
      <c r="B185" s="9"/>
      <c r="C185" s="8"/>
      <c r="D185" s="8"/>
      <c r="E185" s="49" t="str">
        <f t="shared" si="33"/>
        <v/>
      </c>
      <c r="F185" s="69" t="str">
        <f t="shared" si="34"/>
        <v/>
      </c>
      <c r="G185" s="10"/>
      <c r="H185" s="11"/>
      <c r="I185" s="37" t="str">
        <f t="shared" si="35"/>
        <v/>
      </c>
      <c r="J185" s="38"/>
      <c r="K185" t="b">
        <f t="shared" si="36"/>
        <v>0</v>
      </c>
      <c r="L185" t="str">
        <f t="shared" ca="1" si="37"/>
        <v/>
      </c>
      <c r="M185">
        <f>IF(COUNTIF(M$14:M184,M184)=Form,M184+1,M184)</f>
        <v>172</v>
      </c>
    </row>
    <row r="186" spans="1:13" ht="13.95" customHeight="1" x14ac:dyDescent="0.2">
      <c r="A186" s="80" t="str">
        <f t="shared" ca="1" si="32"/>
        <v>R-BaWü139</v>
      </c>
      <c r="B186" s="9"/>
      <c r="C186" s="8"/>
      <c r="D186" s="8"/>
      <c r="E186" s="49" t="str">
        <f t="shared" si="33"/>
        <v/>
      </c>
      <c r="F186" s="69" t="str">
        <f t="shared" si="34"/>
        <v/>
      </c>
      <c r="G186" s="10"/>
      <c r="H186" s="11"/>
      <c r="I186" s="37" t="str">
        <f t="shared" si="35"/>
        <v/>
      </c>
      <c r="J186" s="38"/>
      <c r="K186" t="b">
        <f t="shared" si="36"/>
        <v>0</v>
      </c>
      <c r="L186" t="str">
        <f t="shared" ca="1" si="37"/>
        <v/>
      </c>
      <c r="M186">
        <f>IF(COUNTIF(M$14:M185,M185)=Form,M185+1,M185)</f>
        <v>173</v>
      </c>
    </row>
    <row r="187" spans="1:13" ht="13.95" customHeight="1" x14ac:dyDescent="0.2">
      <c r="A187" s="80" t="str">
        <f t="shared" ca="1" si="32"/>
        <v>R-BaWü140</v>
      </c>
      <c r="B187" s="9"/>
      <c r="C187" s="8"/>
      <c r="D187" s="8"/>
      <c r="E187" s="49" t="str">
        <f t="shared" si="33"/>
        <v/>
      </c>
      <c r="F187" s="69" t="str">
        <f t="shared" si="34"/>
        <v/>
      </c>
      <c r="G187" s="10"/>
      <c r="H187" s="11"/>
      <c r="I187" s="37" t="str">
        <f t="shared" si="35"/>
        <v/>
      </c>
      <c r="J187" s="38"/>
      <c r="K187" t="b">
        <f t="shared" si="36"/>
        <v>0</v>
      </c>
      <c r="L187" t="str">
        <f t="shared" ca="1" si="37"/>
        <v/>
      </c>
      <c r="M187">
        <f>IF(COUNTIF(M$14:M186,M186)=Form,M186+1,M186)</f>
        <v>174</v>
      </c>
    </row>
    <row r="188" spans="1:13" ht="13.95" customHeight="1" x14ac:dyDescent="0.2">
      <c r="A188" s="80" t="str">
        <f t="shared" ca="1" si="32"/>
        <v>R-BaWü141</v>
      </c>
      <c r="B188" s="9"/>
      <c r="C188" s="8"/>
      <c r="D188" s="8"/>
      <c r="E188" s="49" t="str">
        <f t="shared" si="33"/>
        <v/>
      </c>
      <c r="F188" s="69" t="str">
        <f t="shared" si="34"/>
        <v/>
      </c>
      <c r="G188" s="10"/>
      <c r="H188" s="11"/>
      <c r="I188" s="37" t="str">
        <f t="shared" si="35"/>
        <v/>
      </c>
      <c r="J188" s="38"/>
      <c r="K188" t="b">
        <f t="shared" si="36"/>
        <v>0</v>
      </c>
      <c r="L188" t="str">
        <f t="shared" ca="1" si="37"/>
        <v/>
      </c>
      <c r="M188">
        <f>IF(COUNTIF(M$14:M187,M187)=Form,M187+1,M187)</f>
        <v>175</v>
      </c>
    </row>
    <row r="189" spans="1:13" ht="13.95" customHeight="1" x14ac:dyDescent="0.2">
      <c r="A189" s="80" t="str">
        <f t="shared" ca="1" si="32"/>
        <v>R-BaWü142</v>
      </c>
      <c r="B189" s="9"/>
      <c r="C189" s="8"/>
      <c r="D189" s="8"/>
      <c r="E189" s="49" t="str">
        <f t="shared" si="33"/>
        <v/>
      </c>
      <c r="F189" s="69" t="str">
        <f t="shared" si="34"/>
        <v/>
      </c>
      <c r="G189" s="10"/>
      <c r="H189" s="11"/>
      <c r="I189" s="37" t="str">
        <f t="shared" si="35"/>
        <v/>
      </c>
      <c r="J189" s="38"/>
      <c r="K189" t="b">
        <f t="shared" si="36"/>
        <v>0</v>
      </c>
      <c r="L189" t="str">
        <f t="shared" ca="1" si="37"/>
        <v/>
      </c>
      <c r="M189">
        <f>IF(COUNTIF(M$14:M188,M188)=Form,M188+1,M188)</f>
        <v>176</v>
      </c>
    </row>
    <row r="190" spans="1:13" ht="13.95" customHeight="1" x14ac:dyDescent="0.2">
      <c r="A190" s="80" t="str">
        <f t="shared" ca="1" si="32"/>
        <v>R-BaWü143</v>
      </c>
      <c r="B190" s="9"/>
      <c r="C190" s="8"/>
      <c r="D190" s="8"/>
      <c r="E190" s="49" t="str">
        <f t="shared" si="33"/>
        <v/>
      </c>
      <c r="F190" s="69" t="str">
        <f t="shared" si="34"/>
        <v/>
      </c>
      <c r="G190" s="10"/>
      <c r="H190" s="11"/>
      <c r="I190" s="37" t="str">
        <f t="shared" si="35"/>
        <v/>
      </c>
      <c r="J190" s="38"/>
      <c r="K190" t="b">
        <f t="shared" si="36"/>
        <v>0</v>
      </c>
      <c r="L190" t="str">
        <f t="shared" ca="1" si="37"/>
        <v/>
      </c>
      <c r="M190">
        <f>IF(COUNTIF(M$14:M189,M189)=Form,M189+1,M189)</f>
        <v>177</v>
      </c>
    </row>
    <row r="191" spans="1:13" ht="13.95" customHeight="1" x14ac:dyDescent="0.2">
      <c r="A191" s="80" t="str">
        <f t="shared" ca="1" si="32"/>
        <v>R-BaWü144</v>
      </c>
      <c r="B191" s="9"/>
      <c r="C191" s="8"/>
      <c r="D191" s="8"/>
      <c r="E191" s="49" t="str">
        <f t="shared" si="33"/>
        <v/>
      </c>
      <c r="F191" s="69" t="str">
        <f t="shared" si="34"/>
        <v/>
      </c>
      <c r="G191" s="10"/>
      <c r="H191" s="11"/>
      <c r="I191" s="37" t="str">
        <f t="shared" si="35"/>
        <v/>
      </c>
      <c r="J191" s="38"/>
      <c r="K191" t="b">
        <f t="shared" si="36"/>
        <v>0</v>
      </c>
      <c r="L191" t="str">
        <f t="shared" ca="1" si="37"/>
        <v/>
      </c>
      <c r="M191">
        <f>IF(COUNTIF(M$14:M190,M190)=Form,M190+1,M190)</f>
        <v>178</v>
      </c>
    </row>
    <row r="192" spans="1:13" ht="13.95" customHeight="1" x14ac:dyDescent="0.2">
      <c r="A192" s="80" t="str">
        <f t="shared" ca="1" si="32"/>
        <v>R-BaWü145</v>
      </c>
      <c r="B192" s="9"/>
      <c r="C192" s="8"/>
      <c r="D192" s="8"/>
      <c r="E192" s="49" t="str">
        <f t="shared" si="33"/>
        <v/>
      </c>
      <c r="F192" s="69" t="str">
        <f t="shared" si="34"/>
        <v/>
      </c>
      <c r="G192" s="10"/>
      <c r="H192" s="11"/>
      <c r="I192" s="37" t="str">
        <f t="shared" si="35"/>
        <v/>
      </c>
      <c r="J192" s="38"/>
      <c r="K192" t="b">
        <f t="shared" si="36"/>
        <v>0</v>
      </c>
      <c r="L192" t="str">
        <f t="shared" ca="1" si="37"/>
        <v/>
      </c>
      <c r="M192">
        <f>IF(COUNTIF(M$14:M191,M191)=Form,M191+1,M191)</f>
        <v>179</v>
      </c>
    </row>
    <row r="193" spans="1:13" ht="13.95" customHeight="1" x14ac:dyDescent="0.2">
      <c r="A193" s="80" t="str">
        <f t="shared" ca="1" si="32"/>
        <v>R-BaWü146</v>
      </c>
      <c r="B193" s="9"/>
      <c r="C193" s="8"/>
      <c r="D193" s="8"/>
      <c r="E193" s="49" t="str">
        <f t="shared" si="33"/>
        <v/>
      </c>
      <c r="F193" s="69" t="str">
        <f t="shared" si="34"/>
        <v/>
      </c>
      <c r="G193" s="10"/>
      <c r="H193" s="11"/>
      <c r="I193" s="37" t="str">
        <f t="shared" si="35"/>
        <v/>
      </c>
      <c r="J193" s="38"/>
      <c r="K193" t="b">
        <f t="shared" si="36"/>
        <v>0</v>
      </c>
      <c r="L193" t="str">
        <f t="shared" ca="1" si="37"/>
        <v/>
      </c>
      <c r="M193">
        <f>IF(COUNTIF(M$14:M192,M192)=Form,M192+1,M192)</f>
        <v>180</v>
      </c>
    </row>
    <row r="194" spans="1:13" ht="13.95" customHeight="1" x14ac:dyDescent="0.2">
      <c r="A194" s="80" t="str">
        <f t="shared" ca="1" si="32"/>
        <v>R-BaWü147</v>
      </c>
      <c r="B194" s="9"/>
      <c r="C194" s="8"/>
      <c r="D194" s="8"/>
      <c r="E194" s="49" t="str">
        <f t="shared" si="33"/>
        <v/>
      </c>
      <c r="F194" s="69" t="str">
        <f t="shared" si="34"/>
        <v/>
      </c>
      <c r="G194" s="10"/>
      <c r="H194" s="11"/>
      <c r="I194" s="37" t="str">
        <f t="shared" si="35"/>
        <v/>
      </c>
      <c r="J194" s="38"/>
      <c r="K194" t="b">
        <f t="shared" si="36"/>
        <v>0</v>
      </c>
      <c r="L194" t="str">
        <f t="shared" ca="1" si="37"/>
        <v/>
      </c>
      <c r="M194">
        <f>IF(COUNTIF(M$14:M193,M193)=Form,M193+1,M193)</f>
        <v>181</v>
      </c>
    </row>
    <row r="195" spans="1:13" ht="13.95" customHeight="1" x14ac:dyDescent="0.2">
      <c r="A195" s="80" t="str">
        <f t="shared" ca="1" si="32"/>
        <v>R-BaWü148</v>
      </c>
      <c r="B195" s="9"/>
      <c r="C195" s="8"/>
      <c r="D195" s="8"/>
      <c r="E195" s="49" t="str">
        <f t="shared" si="33"/>
        <v/>
      </c>
      <c r="F195" s="69" t="str">
        <f t="shared" si="34"/>
        <v/>
      </c>
      <c r="G195" s="10"/>
      <c r="H195" s="11"/>
      <c r="I195" s="37" t="str">
        <f t="shared" si="35"/>
        <v/>
      </c>
      <c r="J195" s="38"/>
      <c r="K195" t="b">
        <f t="shared" si="36"/>
        <v>0</v>
      </c>
      <c r="L195" t="str">
        <f t="shared" ca="1" si="37"/>
        <v/>
      </c>
      <c r="M195">
        <f>IF(COUNTIF(M$14:M194,M194)=Form,M194+1,M194)</f>
        <v>182</v>
      </c>
    </row>
    <row r="196" spans="1:13" ht="13.95" customHeight="1" x14ac:dyDescent="0.2">
      <c r="A196" s="80" t="str">
        <f t="shared" ca="1" si="32"/>
        <v>R-BaWü149</v>
      </c>
      <c r="B196" s="9"/>
      <c r="C196" s="8"/>
      <c r="D196" s="8"/>
      <c r="E196" s="49" t="str">
        <f t="shared" si="33"/>
        <v/>
      </c>
      <c r="F196" s="69" t="str">
        <f t="shared" si="34"/>
        <v/>
      </c>
      <c r="G196" s="10"/>
      <c r="H196" s="11"/>
      <c r="I196" s="37" t="str">
        <f t="shared" si="35"/>
        <v/>
      </c>
      <c r="J196" s="38"/>
      <c r="K196" t="b">
        <f t="shared" si="36"/>
        <v>0</v>
      </c>
      <c r="L196" t="str">
        <f t="shared" ca="1" si="37"/>
        <v/>
      </c>
      <c r="M196">
        <f>IF(COUNTIF(M$14:M195,M195)=Form,M195+1,M195)</f>
        <v>183</v>
      </c>
    </row>
    <row r="197" spans="1:13" ht="13.95" customHeight="1" x14ac:dyDescent="0.2">
      <c r="A197" s="80" t="str">
        <f t="shared" ca="1" si="32"/>
        <v>R-BaWü150</v>
      </c>
      <c r="B197" s="9"/>
      <c r="C197" s="8"/>
      <c r="D197" s="8"/>
      <c r="E197" s="49" t="str">
        <f t="shared" si="33"/>
        <v/>
      </c>
      <c r="F197" s="69" t="str">
        <f t="shared" si="34"/>
        <v/>
      </c>
      <c r="G197" s="10"/>
      <c r="H197" s="11"/>
      <c r="I197" s="37" t="str">
        <f t="shared" si="35"/>
        <v/>
      </c>
      <c r="J197" s="38"/>
      <c r="K197" t="b">
        <f t="shared" si="36"/>
        <v>0</v>
      </c>
      <c r="L197" t="str">
        <f t="shared" ca="1" si="37"/>
        <v/>
      </c>
      <c r="M197">
        <f>IF(COUNTIF(M$14:M196,M196)=Form,M196+1,M196)</f>
        <v>184</v>
      </c>
    </row>
    <row r="198" spans="1:13" ht="13.95" customHeight="1" x14ac:dyDescent="0.2">
      <c r="A198" s="80" t="str">
        <f t="shared" ca="1" si="32"/>
        <v>R-BaWü151</v>
      </c>
      <c r="B198" s="9"/>
      <c r="C198" s="8"/>
      <c r="D198" s="8"/>
      <c r="E198" s="49" t="str">
        <f t="shared" si="33"/>
        <v/>
      </c>
      <c r="F198" s="69" t="str">
        <f t="shared" si="34"/>
        <v/>
      </c>
      <c r="G198" s="10"/>
      <c r="H198" s="11"/>
      <c r="I198" s="37" t="str">
        <f t="shared" si="35"/>
        <v/>
      </c>
      <c r="J198" s="38"/>
      <c r="K198" t="b">
        <f t="shared" si="36"/>
        <v>0</v>
      </c>
      <c r="L198" t="str">
        <f t="shared" ca="1" si="37"/>
        <v/>
      </c>
      <c r="M198">
        <f>IF(COUNTIF(M$14:M197,M197)=Form,M197+1,M197)</f>
        <v>185</v>
      </c>
    </row>
    <row r="199" spans="1:13" ht="13.95" customHeight="1" x14ac:dyDescent="0.2">
      <c r="A199" s="80" t="str">
        <f t="shared" ca="1" si="32"/>
        <v>R-BaWü152</v>
      </c>
      <c r="B199" s="9"/>
      <c r="C199" s="8"/>
      <c r="D199" s="8"/>
      <c r="E199" s="49" t="str">
        <f t="shared" si="33"/>
        <v/>
      </c>
      <c r="F199" s="69" t="str">
        <f t="shared" si="34"/>
        <v/>
      </c>
      <c r="G199" s="10"/>
      <c r="H199" s="11"/>
      <c r="I199" s="37" t="str">
        <f t="shared" si="35"/>
        <v/>
      </c>
      <c r="J199" s="38"/>
      <c r="K199" t="b">
        <f t="shared" si="36"/>
        <v>0</v>
      </c>
      <c r="L199" t="str">
        <f t="shared" ca="1" si="37"/>
        <v/>
      </c>
      <c r="M199">
        <f>IF(COUNTIF(M$14:M198,M198)=Form,M198+1,M198)</f>
        <v>186</v>
      </c>
    </row>
    <row r="200" spans="1:13" ht="13.95" customHeight="1" x14ac:dyDescent="0.2">
      <c r="A200" s="80" t="str">
        <f t="shared" ca="1" si="32"/>
        <v>R-BaWü153</v>
      </c>
      <c r="B200" s="9"/>
      <c r="C200" s="8"/>
      <c r="D200" s="8"/>
      <c r="E200" s="49" t="str">
        <f t="shared" si="33"/>
        <v/>
      </c>
      <c r="F200" s="69" t="str">
        <f t="shared" si="34"/>
        <v/>
      </c>
      <c r="G200" s="10"/>
      <c r="H200" s="11"/>
      <c r="I200" s="37" t="str">
        <f t="shared" si="35"/>
        <v/>
      </c>
      <c r="J200" s="38"/>
      <c r="K200" t="b">
        <f t="shared" si="36"/>
        <v>0</v>
      </c>
      <c r="L200" t="str">
        <f t="shared" ca="1" si="37"/>
        <v/>
      </c>
      <c r="M200">
        <f>IF(COUNTIF(M$14:M199,M199)=Form,M199+1,M199)</f>
        <v>187</v>
      </c>
    </row>
    <row r="201" spans="1:13" ht="13.95" customHeight="1" x14ac:dyDescent="0.2">
      <c r="A201" s="80" t="str">
        <f t="shared" ca="1" si="32"/>
        <v>R-BaWü154</v>
      </c>
      <c r="B201" s="9"/>
      <c r="C201" s="8"/>
      <c r="D201" s="8"/>
      <c r="E201" s="49" t="str">
        <f t="shared" si="33"/>
        <v/>
      </c>
      <c r="F201" s="69" t="str">
        <f t="shared" si="34"/>
        <v/>
      </c>
      <c r="G201" s="10"/>
      <c r="H201" s="11"/>
      <c r="I201" s="37" t="str">
        <f t="shared" si="35"/>
        <v/>
      </c>
      <c r="J201" s="38"/>
      <c r="K201" t="b">
        <f t="shared" si="36"/>
        <v>0</v>
      </c>
      <c r="L201" t="str">
        <f t="shared" ca="1" si="37"/>
        <v/>
      </c>
      <c r="M201">
        <f>IF(COUNTIF(M$14:M200,M200)=Form,M200+1,M200)</f>
        <v>188</v>
      </c>
    </row>
    <row r="202" spans="1:13" ht="13.95" customHeight="1" x14ac:dyDescent="0.2">
      <c r="A202" s="80" t="str">
        <f t="shared" ca="1" si="32"/>
        <v>R-BaWü155</v>
      </c>
      <c r="B202" s="9"/>
      <c r="C202" s="8"/>
      <c r="D202" s="8"/>
      <c r="E202" s="49" t="str">
        <f t="shared" si="33"/>
        <v/>
      </c>
      <c r="F202" s="69" t="str">
        <f t="shared" si="34"/>
        <v/>
      </c>
      <c r="G202" s="10"/>
      <c r="H202" s="11"/>
      <c r="I202" s="37" t="str">
        <f t="shared" si="35"/>
        <v/>
      </c>
      <c r="J202" s="38"/>
      <c r="K202" t="b">
        <f t="shared" si="36"/>
        <v>0</v>
      </c>
      <c r="L202" t="str">
        <f t="shared" ca="1" si="37"/>
        <v/>
      </c>
      <c r="M202">
        <f>IF(COUNTIF(M$14:M201,M201)=Form,M201+1,M201)</f>
        <v>189</v>
      </c>
    </row>
    <row r="203" spans="1:13" ht="13.95" customHeight="1" x14ac:dyDescent="0.2">
      <c r="A203" s="80" t="str">
        <f t="shared" ca="1" si="32"/>
        <v>R-BaWü156</v>
      </c>
      <c r="B203" s="9"/>
      <c r="C203" s="8"/>
      <c r="D203" s="8"/>
      <c r="E203" s="49" t="str">
        <f t="shared" si="33"/>
        <v/>
      </c>
      <c r="F203" s="69" t="str">
        <f t="shared" si="34"/>
        <v/>
      </c>
      <c r="G203" s="10"/>
      <c r="H203" s="11"/>
      <c r="I203" s="37" t="str">
        <f t="shared" si="35"/>
        <v/>
      </c>
      <c r="J203" s="38"/>
      <c r="K203" t="b">
        <f t="shared" si="36"/>
        <v>0</v>
      </c>
      <c r="L203" t="str">
        <f t="shared" ca="1" si="37"/>
        <v/>
      </c>
      <c r="M203">
        <f>IF(COUNTIF(M$14:M202,M202)=Form,M202+1,M202)</f>
        <v>190</v>
      </c>
    </row>
    <row r="204" spans="1:13" ht="13.95" customHeight="1" x14ac:dyDescent="0.2">
      <c r="A204" s="80" t="str">
        <f t="shared" ca="1" si="32"/>
        <v>R-BaWü157</v>
      </c>
      <c r="B204" s="9"/>
      <c r="C204" s="8"/>
      <c r="D204" s="8"/>
      <c r="E204" s="49" t="str">
        <f t="shared" si="33"/>
        <v/>
      </c>
      <c r="F204" s="69" t="str">
        <f t="shared" si="34"/>
        <v/>
      </c>
      <c r="G204" s="10"/>
      <c r="H204" s="11"/>
      <c r="I204" s="37" t="str">
        <f t="shared" si="35"/>
        <v/>
      </c>
      <c r="J204" s="38"/>
      <c r="K204" t="b">
        <f t="shared" si="36"/>
        <v>0</v>
      </c>
      <c r="L204" t="str">
        <f t="shared" ca="1" si="37"/>
        <v/>
      </c>
      <c r="M204">
        <f>IF(COUNTIF(M$14:M203,M203)=Form,M203+1,M203)</f>
        <v>191</v>
      </c>
    </row>
    <row r="205" spans="1:13" ht="13.95" customHeight="1" x14ac:dyDescent="0.2">
      <c r="A205" s="80" t="str">
        <f t="shared" ca="1" si="32"/>
        <v>R-BaWü158</v>
      </c>
      <c r="B205" s="9"/>
      <c r="C205" s="8"/>
      <c r="D205" s="8"/>
      <c r="E205" s="49" t="str">
        <f t="shared" si="33"/>
        <v/>
      </c>
      <c r="F205" s="69" t="str">
        <f t="shared" si="34"/>
        <v/>
      </c>
      <c r="G205" s="10"/>
      <c r="H205" s="11"/>
      <c r="I205" s="37" t="str">
        <f t="shared" si="35"/>
        <v/>
      </c>
      <c r="J205" s="38"/>
      <c r="K205" t="b">
        <f t="shared" si="36"/>
        <v>0</v>
      </c>
      <c r="L205" t="str">
        <f t="shared" ca="1" si="37"/>
        <v/>
      </c>
      <c r="M205">
        <f>IF(COUNTIF(M$14:M204,M204)=Form,M204+1,M204)</f>
        <v>192</v>
      </c>
    </row>
  </sheetData>
  <mergeCells count="19">
    <mergeCell ref="N47:N51"/>
    <mergeCell ref="N9:N13"/>
    <mergeCell ref="N35:N41"/>
    <mergeCell ref="E10:G10"/>
    <mergeCell ref="C4:D4"/>
    <mergeCell ref="E4:G4"/>
    <mergeCell ref="E7:G7"/>
    <mergeCell ref="N14:N20"/>
    <mergeCell ref="N6:N8"/>
    <mergeCell ref="N42:N46"/>
    <mergeCell ref="B1:I1"/>
    <mergeCell ref="N21:N29"/>
    <mergeCell ref="N30:N34"/>
    <mergeCell ref="B10:C10"/>
    <mergeCell ref="N3:N5"/>
    <mergeCell ref="E5:G5"/>
    <mergeCell ref="E8:G8"/>
    <mergeCell ref="E9:G9"/>
    <mergeCell ref="F2:J2"/>
  </mergeCells>
  <conditionalFormatting sqref="A14:A205">
    <cfRule type="expression" dxfId="2" priority="1" stopIfTrue="1">
      <formula>LEFT(A14,1)="R"</formula>
    </cfRule>
  </conditionalFormatting>
  <conditionalFormatting sqref="A14:I204">
    <cfRule type="expression" dxfId="1" priority="15">
      <formula>$M14&lt;&gt;$M15</formula>
    </cfRule>
  </conditionalFormatting>
  <conditionalFormatting sqref="I14:I205">
    <cfRule type="expression" dxfId="0" priority="4">
      <formula>I14="okay"</formula>
    </cfRule>
  </conditionalFormatting>
  <dataValidations count="4">
    <dataValidation type="whole" operator="greaterThan" allowBlank="1" showInputMessage="1" showErrorMessage="1" errorTitle="SORRY!" error="Jahreszahl erwartet. Vierstellig. Später als 1900." promptTitle="Geburtsjahr" prompt="&quot;JJJJ&quot;" sqref="G14:G205" xr:uid="{00000000-0002-0000-0000-000000000000}">
      <formula1>1900</formula1>
    </dataValidation>
    <dataValidation type="list" allowBlank="1" showInputMessage="1" showErrorMessage="1" errorTitle="SORRY" error="&quot;m&quot; oder &quot;w&quot; erwartet" promptTitle="Geschlecht" prompt="m = männlich_x000d_w = weiblich" sqref="H14:H205" xr:uid="{00000000-0002-0000-0000-000001000000}">
      <formula1>Sex</formula1>
    </dataValidation>
    <dataValidation type="textLength" operator="greaterThanOrEqual" allowBlank="1" showInputMessage="1" showErrorMessage="1" errorTitle="SORRY!" error="Eingabeformat 00-000-000 erwartet._x000d_Überflüssiger Leerschritt?_x000d_LFV mit drei Ziffern eingegeben?_x000d_Bindestriche vergessen?" promptTitle="Lizenz-Nr." prompt="00-000-000" sqref="B14:B205" xr:uid="{00000000-0002-0000-0000-000002000000}">
      <formula1>10</formula1>
    </dataValidation>
    <dataValidation type="list" allowBlank="1" showInputMessage="1" showErrorMessage="1" promptTitle="Auto laut" prompt="Liz.-Angabe" sqref="F14:F205" xr:uid="{00000000-0002-0000-0000-000003000000}">
      <formula1>$P$15:$P$24</formula1>
    </dataValidation>
  </dataValidations>
  <pageMargins left="0.47244094488188981" right="0.47244094488188981" top="0.47244094488188981" bottom="0.78740157480314965" header="0.51181102362204722" footer="0.51181102362204722"/>
  <pageSetup paperSize="9" orientation="landscape"/>
  <headerFooter>
    <oddFooter>&amp;C&amp;F / &amp;P von &amp;N /&amp;D</oddFooter>
  </headerFooter>
  <cellWatches>
    <cellWatch r="I14"/>
  </cellWatche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3" name="Drop Down 3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129540</xdr:rowOff>
                  </from>
                  <to>
                    <xdr:col>2</xdr:col>
                    <xdr:colOff>1104900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" name="Drop Down 101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129540</xdr:rowOff>
                  </from>
                  <to>
                    <xdr:col>2</xdr:col>
                    <xdr:colOff>1104900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92"/>
  <sheetViews>
    <sheetView tabSelected="1" zoomScale="150" zoomScaleNormal="150" zoomScalePageLayoutView="150" workbookViewId="0">
      <pane ySplit="1" topLeftCell="A2" activePane="bottomLeft" state="frozen"/>
      <selection pane="bottomLeft" activeCell="N6" sqref="N6"/>
    </sheetView>
  </sheetViews>
  <sheetFormatPr baseColWidth="10" defaultColWidth="12" defaultRowHeight="10.199999999999999" x14ac:dyDescent="0.2"/>
  <cols>
    <col min="1" max="9" width="7.85546875" style="14" customWidth="1"/>
    <col min="10" max="10" width="8.5703125" style="46" customWidth="1"/>
    <col min="11" max="11" width="46.5703125" style="46" bestFit="1" customWidth="1"/>
    <col min="12" max="12" width="6" style="46" customWidth="1"/>
    <col min="13" max="16384" width="12" style="14"/>
  </cols>
  <sheetData>
    <row r="1" spans="1:15" ht="15.6" x14ac:dyDescent="0.3">
      <c r="A1" s="76" t="s">
        <v>70</v>
      </c>
      <c r="B1" s="77" t="s">
        <v>53</v>
      </c>
      <c r="C1" s="77" t="s">
        <v>54</v>
      </c>
      <c r="D1" s="77" t="s">
        <v>55</v>
      </c>
      <c r="E1" s="77" t="s">
        <v>56</v>
      </c>
      <c r="F1" s="77" t="s">
        <v>57</v>
      </c>
      <c r="G1" s="77" t="s">
        <v>58</v>
      </c>
      <c r="H1" s="78" t="s">
        <v>62</v>
      </c>
      <c r="I1" s="78" t="s">
        <v>1372</v>
      </c>
      <c r="J1" s="45" t="s">
        <v>81</v>
      </c>
      <c r="K1" s="45" t="s">
        <v>14</v>
      </c>
      <c r="L1" s="45" t="s">
        <v>33</v>
      </c>
      <c r="N1" s="81">
        <v>2026</v>
      </c>
    </row>
    <row r="2" spans="1:15" ht="13.2" x14ac:dyDescent="0.25">
      <c r="A2" s="45" t="s">
        <v>30</v>
      </c>
      <c r="B2" s="86">
        <v>35</v>
      </c>
      <c r="C2" s="86">
        <v>35</v>
      </c>
      <c r="D2" s="86">
        <v>37</v>
      </c>
      <c r="E2" s="86">
        <v>34</v>
      </c>
      <c r="F2" s="86">
        <v>15</v>
      </c>
      <c r="G2" s="86">
        <v>26</v>
      </c>
      <c r="H2" s="87">
        <v>5</v>
      </c>
      <c r="I2" s="85">
        <v>4</v>
      </c>
      <c r="J2" s="46" t="s">
        <v>82</v>
      </c>
      <c r="K2" s="46" t="s">
        <v>83</v>
      </c>
      <c r="L2" s="46" t="s">
        <v>30</v>
      </c>
    </row>
    <row r="3" spans="1:15" x14ac:dyDescent="0.2">
      <c r="A3" s="45" t="s">
        <v>27</v>
      </c>
      <c r="B3" s="86">
        <v>8</v>
      </c>
      <c r="C3" s="86">
        <v>12</v>
      </c>
      <c r="D3" s="86">
        <v>11</v>
      </c>
      <c r="E3" s="86">
        <v>10</v>
      </c>
      <c r="F3" s="86">
        <v>5</v>
      </c>
      <c r="G3" s="86">
        <v>11</v>
      </c>
      <c r="H3" s="85">
        <v>2</v>
      </c>
      <c r="I3" s="85">
        <v>2</v>
      </c>
      <c r="J3" s="46" t="s">
        <v>84</v>
      </c>
      <c r="K3" s="46" t="s">
        <v>85</v>
      </c>
      <c r="L3" s="46" t="s">
        <v>30</v>
      </c>
    </row>
    <row r="4" spans="1:15" x14ac:dyDescent="0.2">
      <c r="A4" s="45" t="s">
        <v>24</v>
      </c>
      <c r="B4" s="86">
        <v>4</v>
      </c>
      <c r="C4" s="86">
        <v>3</v>
      </c>
      <c r="D4" s="86">
        <v>3</v>
      </c>
      <c r="E4" s="86">
        <v>2</v>
      </c>
      <c r="F4" s="86">
        <v>2</v>
      </c>
      <c r="G4" s="86">
        <v>5</v>
      </c>
      <c r="H4" s="85">
        <v>1</v>
      </c>
      <c r="I4" s="85">
        <v>1</v>
      </c>
      <c r="J4" s="46" t="s">
        <v>86</v>
      </c>
      <c r="K4" s="46" t="s">
        <v>87</v>
      </c>
      <c r="L4" s="46" t="s">
        <v>30</v>
      </c>
    </row>
    <row r="5" spans="1:15" x14ac:dyDescent="0.2">
      <c r="A5" s="45" t="s">
        <v>25</v>
      </c>
      <c r="B5" s="86">
        <v>17</v>
      </c>
      <c r="C5" s="86">
        <v>13</v>
      </c>
      <c r="D5" s="86">
        <v>11</v>
      </c>
      <c r="E5" s="86">
        <v>15</v>
      </c>
      <c r="F5" s="86">
        <v>7</v>
      </c>
      <c r="G5" s="86">
        <v>14</v>
      </c>
      <c r="H5" s="85">
        <v>2</v>
      </c>
      <c r="I5" s="85">
        <v>2</v>
      </c>
      <c r="J5" s="46" t="s">
        <v>88</v>
      </c>
      <c r="K5" s="46" t="s">
        <v>89</v>
      </c>
      <c r="L5" s="46" t="s">
        <v>30</v>
      </c>
    </row>
    <row r="6" spans="1:15" x14ac:dyDescent="0.2">
      <c r="A6" s="45" t="s">
        <v>8</v>
      </c>
      <c r="B6" s="86">
        <v>13</v>
      </c>
      <c r="C6" s="86">
        <v>18</v>
      </c>
      <c r="D6" s="86">
        <v>16</v>
      </c>
      <c r="E6" s="86">
        <v>14</v>
      </c>
      <c r="F6" s="86">
        <v>8</v>
      </c>
      <c r="G6" s="86">
        <v>20</v>
      </c>
      <c r="H6" s="85">
        <v>3</v>
      </c>
      <c r="I6" s="85">
        <v>3</v>
      </c>
      <c r="J6" s="46" t="s">
        <v>90</v>
      </c>
      <c r="K6" s="46" t="s">
        <v>91</v>
      </c>
      <c r="L6" s="46" t="s">
        <v>30</v>
      </c>
    </row>
    <row r="7" spans="1:15" x14ac:dyDescent="0.2">
      <c r="A7" s="45" t="s">
        <v>7</v>
      </c>
      <c r="B7" s="86">
        <v>5</v>
      </c>
      <c r="C7" s="86">
        <v>3</v>
      </c>
      <c r="D7" s="86">
        <v>6</v>
      </c>
      <c r="E7" s="86">
        <v>4</v>
      </c>
      <c r="F7" s="86">
        <v>6</v>
      </c>
      <c r="G7" s="86">
        <v>7</v>
      </c>
      <c r="H7" s="85">
        <v>1</v>
      </c>
      <c r="I7" s="85">
        <v>2</v>
      </c>
      <c r="J7" s="46" t="s">
        <v>92</v>
      </c>
      <c r="K7" s="46" t="s">
        <v>93</v>
      </c>
      <c r="L7" s="46" t="s">
        <v>30</v>
      </c>
    </row>
    <row r="8" spans="1:15" ht="13.2" x14ac:dyDescent="0.25">
      <c r="A8" s="45" t="s">
        <v>26</v>
      </c>
      <c r="B8" s="86">
        <v>24</v>
      </c>
      <c r="C8" s="86">
        <v>23</v>
      </c>
      <c r="D8" s="86">
        <v>26</v>
      </c>
      <c r="E8" s="86">
        <v>28</v>
      </c>
      <c r="F8" s="86">
        <v>12</v>
      </c>
      <c r="G8" s="86">
        <v>27</v>
      </c>
      <c r="H8" s="85">
        <v>4</v>
      </c>
      <c r="I8" s="90">
        <v>4</v>
      </c>
      <c r="J8" s="46" t="s">
        <v>94</v>
      </c>
      <c r="K8" s="46" t="s">
        <v>95</v>
      </c>
      <c r="L8" s="46" t="s">
        <v>30</v>
      </c>
    </row>
    <row r="9" spans="1:15" x14ac:dyDescent="0.2">
      <c r="A9" s="45" t="s">
        <v>1096</v>
      </c>
      <c r="B9" s="86">
        <v>3</v>
      </c>
      <c r="C9" s="86">
        <v>5</v>
      </c>
      <c r="D9" s="86">
        <v>2</v>
      </c>
      <c r="E9" s="86">
        <v>4</v>
      </c>
      <c r="F9" s="86">
        <v>1</v>
      </c>
      <c r="G9" s="86">
        <v>3</v>
      </c>
      <c r="H9" s="85">
        <v>1</v>
      </c>
      <c r="I9" s="85">
        <v>1</v>
      </c>
      <c r="J9" s="46" t="s">
        <v>96</v>
      </c>
      <c r="K9" s="46" t="s">
        <v>97</v>
      </c>
      <c r="L9" s="46" t="s">
        <v>30</v>
      </c>
    </row>
    <row r="10" spans="1:15" x14ac:dyDescent="0.2">
      <c r="A10" s="45" t="s">
        <v>28</v>
      </c>
      <c r="B10" s="86">
        <v>7</v>
      </c>
      <c r="C10" s="86">
        <v>7</v>
      </c>
      <c r="D10" s="86">
        <v>7</v>
      </c>
      <c r="E10" s="86">
        <v>6</v>
      </c>
      <c r="F10" s="86">
        <v>5</v>
      </c>
      <c r="G10" s="86">
        <v>5</v>
      </c>
      <c r="H10" s="85">
        <v>1</v>
      </c>
      <c r="I10" s="85">
        <v>1</v>
      </c>
      <c r="J10" s="46" t="s">
        <v>98</v>
      </c>
      <c r="K10" s="46" t="s">
        <v>99</v>
      </c>
      <c r="L10" s="46" t="s">
        <v>30</v>
      </c>
    </row>
    <row r="11" spans="1:15" ht="11.4" x14ac:dyDescent="0.2">
      <c r="A11" s="45" t="s">
        <v>29</v>
      </c>
      <c r="B11" s="86">
        <v>12</v>
      </c>
      <c r="C11" s="86">
        <v>9</v>
      </c>
      <c r="D11" s="86">
        <v>9</v>
      </c>
      <c r="E11" s="86">
        <v>11</v>
      </c>
      <c r="F11" s="86">
        <v>3</v>
      </c>
      <c r="G11" s="86">
        <v>10</v>
      </c>
      <c r="H11" s="86">
        <v>2</v>
      </c>
      <c r="I11" s="91">
        <v>2</v>
      </c>
      <c r="J11" s="46" t="s">
        <v>100</v>
      </c>
      <c r="K11" s="46" t="s">
        <v>101</v>
      </c>
      <c r="L11" s="46" t="s">
        <v>30</v>
      </c>
    </row>
    <row r="12" spans="1:15" x14ac:dyDescent="0.2">
      <c r="A12" s="76" t="s">
        <v>63</v>
      </c>
      <c r="B12" s="77">
        <f t="shared" ref="B12:G12" si="0">SUM(B2:B11)</f>
        <v>128</v>
      </c>
      <c r="C12" s="77">
        <f t="shared" si="0"/>
        <v>128</v>
      </c>
      <c r="D12" s="77">
        <f t="shared" si="0"/>
        <v>128</v>
      </c>
      <c r="E12" s="77">
        <f t="shared" si="0"/>
        <v>128</v>
      </c>
      <c r="F12" s="77">
        <f t="shared" si="0"/>
        <v>64</v>
      </c>
      <c r="G12" s="77">
        <f t="shared" si="0"/>
        <v>128</v>
      </c>
      <c r="H12" s="77">
        <f>SUM(H2:H11)</f>
        <v>22</v>
      </c>
      <c r="I12" s="77">
        <f>SUM(I2:I11)</f>
        <v>22</v>
      </c>
      <c r="J12" s="46" t="s">
        <v>102</v>
      </c>
      <c r="K12" s="46" t="s">
        <v>103</v>
      </c>
      <c r="L12" s="46" t="s">
        <v>30</v>
      </c>
    </row>
    <row r="13" spans="1:15" x14ac:dyDescent="0.2">
      <c r="A13" s="45"/>
      <c r="J13" s="46" t="s">
        <v>104</v>
      </c>
      <c r="K13" s="46" t="s">
        <v>1129</v>
      </c>
      <c r="L13" s="46" t="s">
        <v>30</v>
      </c>
    </row>
    <row r="14" spans="1:15" x14ac:dyDescent="0.2">
      <c r="A14" s="73" t="s">
        <v>1066</v>
      </c>
      <c r="B14" s="74" t="s">
        <v>1067</v>
      </c>
      <c r="C14" s="74" t="s">
        <v>1068</v>
      </c>
      <c r="D14" s="75" t="s">
        <v>1069</v>
      </c>
      <c r="E14" s="74" t="s">
        <v>1070</v>
      </c>
      <c r="F14" s="74" t="s">
        <v>1071</v>
      </c>
      <c r="G14" s="74" t="s">
        <v>1072</v>
      </c>
      <c r="H14" s="75" t="s">
        <v>1073</v>
      </c>
      <c r="I14" s="75" t="s">
        <v>1373</v>
      </c>
      <c r="J14" s="46" t="s">
        <v>105</v>
      </c>
      <c r="K14" s="46" t="s">
        <v>106</v>
      </c>
      <c r="L14" s="46" t="s">
        <v>30</v>
      </c>
    </row>
    <row r="15" spans="1:15" x14ac:dyDescent="0.2">
      <c r="A15" s="45" t="s">
        <v>30</v>
      </c>
      <c r="B15" s="85">
        <v>14</v>
      </c>
      <c r="C15" s="85">
        <v>9</v>
      </c>
      <c r="D15" s="85">
        <v>12</v>
      </c>
      <c r="E15" s="85">
        <v>9</v>
      </c>
      <c r="F15" s="85">
        <v>4</v>
      </c>
      <c r="G15" s="85">
        <v>7</v>
      </c>
      <c r="J15" s="46" t="s">
        <v>107</v>
      </c>
      <c r="K15" s="46" t="s">
        <v>108</v>
      </c>
      <c r="L15" s="46" t="s">
        <v>30</v>
      </c>
    </row>
    <row r="16" spans="1:15" x14ac:dyDescent="0.2">
      <c r="A16" s="45" t="s">
        <v>27</v>
      </c>
      <c r="B16" s="85">
        <v>1</v>
      </c>
      <c r="C16" s="85">
        <v>1</v>
      </c>
      <c r="D16" s="85">
        <v>4</v>
      </c>
      <c r="E16" s="85">
        <v>1</v>
      </c>
      <c r="F16" s="85">
        <v>0</v>
      </c>
      <c r="G16" s="85">
        <v>4</v>
      </c>
      <c r="J16" s="46" t="s">
        <v>109</v>
      </c>
      <c r="K16" s="46" t="s">
        <v>110</v>
      </c>
      <c r="L16" s="46" t="s">
        <v>30</v>
      </c>
      <c r="O16" s="46"/>
    </row>
    <row r="17" spans="1:12" x14ac:dyDescent="0.2">
      <c r="A17" s="45" t="s">
        <v>24</v>
      </c>
      <c r="B17" s="85">
        <v>1</v>
      </c>
      <c r="C17" s="85">
        <v>1</v>
      </c>
      <c r="D17" s="85">
        <v>0</v>
      </c>
      <c r="E17" s="85">
        <v>0</v>
      </c>
      <c r="F17" s="85">
        <v>1</v>
      </c>
      <c r="G17" s="85">
        <v>3</v>
      </c>
      <c r="J17" s="46" t="s">
        <v>111</v>
      </c>
      <c r="K17" s="46" t="s">
        <v>112</v>
      </c>
      <c r="L17" s="46" t="s">
        <v>30</v>
      </c>
    </row>
    <row r="18" spans="1:12" x14ac:dyDescent="0.2">
      <c r="A18" s="45" t="s">
        <v>25</v>
      </c>
      <c r="B18" s="86">
        <v>5</v>
      </c>
      <c r="C18" s="85">
        <v>5</v>
      </c>
      <c r="D18" s="86">
        <v>4</v>
      </c>
      <c r="E18" s="85">
        <v>4</v>
      </c>
      <c r="F18" s="85">
        <v>2</v>
      </c>
      <c r="G18" s="85">
        <v>5</v>
      </c>
      <c r="J18" s="46" t="s">
        <v>113</v>
      </c>
      <c r="K18" s="46" t="s">
        <v>114</v>
      </c>
      <c r="L18" s="46" t="s">
        <v>30</v>
      </c>
    </row>
    <row r="19" spans="1:12" x14ac:dyDescent="0.2">
      <c r="A19" s="45" t="s">
        <v>8</v>
      </c>
      <c r="B19" s="85">
        <v>1</v>
      </c>
      <c r="C19" s="85">
        <v>5</v>
      </c>
      <c r="D19" s="85">
        <v>2</v>
      </c>
      <c r="E19" s="85">
        <v>3</v>
      </c>
      <c r="F19" s="85">
        <v>0</v>
      </c>
      <c r="G19" s="85">
        <v>4</v>
      </c>
      <c r="J19" s="46" t="s">
        <v>115</v>
      </c>
      <c r="K19" s="46" t="s">
        <v>116</v>
      </c>
      <c r="L19" s="46" t="s">
        <v>30</v>
      </c>
    </row>
    <row r="20" spans="1:12" x14ac:dyDescent="0.2">
      <c r="A20" s="45" t="s">
        <v>7</v>
      </c>
      <c r="B20" s="85">
        <v>1</v>
      </c>
      <c r="C20" s="85">
        <v>0</v>
      </c>
      <c r="D20" s="85">
        <v>0</v>
      </c>
      <c r="E20" s="85">
        <v>1</v>
      </c>
      <c r="F20" s="85">
        <v>3</v>
      </c>
      <c r="G20" s="85">
        <v>1</v>
      </c>
      <c r="J20" s="46" t="s">
        <v>117</v>
      </c>
      <c r="K20" s="46" t="s">
        <v>118</v>
      </c>
      <c r="L20" s="46" t="s">
        <v>30</v>
      </c>
    </row>
    <row r="21" spans="1:12" x14ac:dyDescent="0.2">
      <c r="A21" s="45" t="s">
        <v>26</v>
      </c>
      <c r="B21" s="85">
        <v>4</v>
      </c>
      <c r="C21" s="85">
        <v>5</v>
      </c>
      <c r="D21" s="85">
        <v>8</v>
      </c>
      <c r="E21" s="85">
        <v>8</v>
      </c>
      <c r="F21" s="85">
        <v>4</v>
      </c>
      <c r="G21" s="85">
        <v>5</v>
      </c>
      <c r="J21" s="46" t="s">
        <v>119</v>
      </c>
      <c r="K21" s="46" t="s">
        <v>1194</v>
      </c>
      <c r="L21" s="46" t="s">
        <v>30</v>
      </c>
    </row>
    <row r="22" spans="1:12" x14ac:dyDescent="0.2">
      <c r="A22" s="45" t="s">
        <v>1096</v>
      </c>
      <c r="B22" s="85">
        <v>1</v>
      </c>
      <c r="C22" s="85">
        <v>2</v>
      </c>
      <c r="D22" s="85">
        <v>0</v>
      </c>
      <c r="E22" s="85">
        <v>0</v>
      </c>
      <c r="F22" s="85">
        <v>0</v>
      </c>
      <c r="G22" s="85">
        <v>1</v>
      </c>
      <c r="J22" s="46" t="s">
        <v>120</v>
      </c>
      <c r="K22" s="46" t="s">
        <v>121</v>
      </c>
      <c r="L22" s="46" t="s">
        <v>30</v>
      </c>
    </row>
    <row r="23" spans="1:12" x14ac:dyDescent="0.2">
      <c r="A23" s="45" t="s">
        <v>28</v>
      </c>
      <c r="B23" s="85">
        <v>2</v>
      </c>
      <c r="C23" s="85">
        <v>1</v>
      </c>
      <c r="D23" s="85">
        <v>1</v>
      </c>
      <c r="E23" s="85">
        <v>2</v>
      </c>
      <c r="F23" s="85">
        <v>1</v>
      </c>
      <c r="G23" s="85">
        <v>0</v>
      </c>
      <c r="J23" s="46" t="s">
        <v>122</v>
      </c>
      <c r="K23" s="46" t="s">
        <v>123</v>
      </c>
      <c r="L23" s="46" t="s">
        <v>30</v>
      </c>
    </row>
    <row r="24" spans="1:12" x14ac:dyDescent="0.2">
      <c r="A24" s="45" t="s">
        <v>29</v>
      </c>
      <c r="B24" s="85">
        <v>2</v>
      </c>
      <c r="C24" s="85">
        <v>3</v>
      </c>
      <c r="D24" s="85">
        <v>1</v>
      </c>
      <c r="E24" s="85">
        <v>4</v>
      </c>
      <c r="F24" s="85">
        <v>1</v>
      </c>
      <c r="G24" s="85">
        <v>2</v>
      </c>
      <c r="J24" s="46" t="s">
        <v>124</v>
      </c>
      <c r="K24" s="46" t="s">
        <v>125</v>
      </c>
      <c r="L24" s="46" t="s">
        <v>30</v>
      </c>
    </row>
    <row r="25" spans="1:12" x14ac:dyDescent="0.2">
      <c r="A25" s="73" t="s">
        <v>63</v>
      </c>
      <c r="B25" s="74">
        <f t="shared" ref="B25:I25" si="1">SUM(B15:B24)</f>
        <v>32</v>
      </c>
      <c r="C25" s="74">
        <f t="shared" si="1"/>
        <v>32</v>
      </c>
      <c r="D25" s="74">
        <f t="shared" si="1"/>
        <v>32</v>
      </c>
      <c r="E25" s="74">
        <f t="shared" si="1"/>
        <v>32</v>
      </c>
      <c r="F25" s="74">
        <f t="shared" si="1"/>
        <v>16</v>
      </c>
      <c r="G25" s="74">
        <f t="shared" si="1"/>
        <v>32</v>
      </c>
      <c r="H25" s="74">
        <f t="shared" si="1"/>
        <v>0</v>
      </c>
      <c r="I25" s="74">
        <f t="shared" si="1"/>
        <v>0</v>
      </c>
      <c r="J25" s="46" t="s">
        <v>126</v>
      </c>
      <c r="K25" s="46" t="s">
        <v>127</v>
      </c>
      <c r="L25" s="46" t="s">
        <v>30</v>
      </c>
    </row>
    <row r="26" spans="1:12" x14ac:dyDescent="0.2">
      <c r="J26" s="46" t="s">
        <v>128</v>
      </c>
      <c r="K26" s="46" t="s">
        <v>129</v>
      </c>
      <c r="L26" s="46" t="s">
        <v>30</v>
      </c>
    </row>
    <row r="27" spans="1:12" x14ac:dyDescent="0.2">
      <c r="J27" s="46" t="s">
        <v>130</v>
      </c>
      <c r="K27" s="46" t="s">
        <v>131</v>
      </c>
      <c r="L27" s="46" t="s">
        <v>30</v>
      </c>
    </row>
    <row r="28" spans="1:12" x14ac:dyDescent="0.2">
      <c r="J28" s="46" t="s">
        <v>132</v>
      </c>
      <c r="K28" s="46" t="s">
        <v>1374</v>
      </c>
      <c r="L28" s="46" t="s">
        <v>30</v>
      </c>
    </row>
    <row r="29" spans="1:12" x14ac:dyDescent="0.2">
      <c r="J29" s="46" t="s">
        <v>133</v>
      </c>
      <c r="K29" s="46" t="s">
        <v>134</v>
      </c>
      <c r="L29" s="46" t="s">
        <v>30</v>
      </c>
    </row>
    <row r="30" spans="1:12" x14ac:dyDescent="0.2">
      <c r="J30" s="46" t="s">
        <v>135</v>
      </c>
      <c r="K30" s="46" t="s">
        <v>136</v>
      </c>
      <c r="L30" s="46" t="s">
        <v>30</v>
      </c>
    </row>
    <row r="31" spans="1:12" x14ac:dyDescent="0.2">
      <c r="J31" s="46" t="s">
        <v>137</v>
      </c>
      <c r="K31" s="46" t="s">
        <v>138</v>
      </c>
      <c r="L31" s="46" t="s">
        <v>30</v>
      </c>
    </row>
    <row r="32" spans="1:12" x14ac:dyDescent="0.2">
      <c r="J32" s="46" t="s">
        <v>139</v>
      </c>
      <c r="K32" s="46" t="s">
        <v>140</v>
      </c>
      <c r="L32" s="46" t="s">
        <v>30</v>
      </c>
    </row>
    <row r="33" spans="10:12" x14ac:dyDescent="0.2">
      <c r="J33" s="46" t="s">
        <v>141</v>
      </c>
      <c r="K33" s="46" t="s">
        <v>142</v>
      </c>
      <c r="L33" s="46" t="s">
        <v>30</v>
      </c>
    </row>
    <row r="34" spans="10:12" x14ac:dyDescent="0.2">
      <c r="J34" s="46" t="s">
        <v>143</v>
      </c>
      <c r="K34" s="46" t="s">
        <v>144</v>
      </c>
      <c r="L34" s="46" t="s">
        <v>30</v>
      </c>
    </row>
    <row r="35" spans="10:12" x14ac:dyDescent="0.2">
      <c r="J35" s="46" t="s">
        <v>145</v>
      </c>
      <c r="K35" s="46" t="s">
        <v>146</v>
      </c>
      <c r="L35" s="46" t="s">
        <v>30</v>
      </c>
    </row>
    <row r="36" spans="10:12" x14ac:dyDescent="0.2">
      <c r="J36" s="46" t="s">
        <v>147</v>
      </c>
      <c r="K36" s="46" t="s">
        <v>148</v>
      </c>
      <c r="L36" s="46" t="s">
        <v>30</v>
      </c>
    </row>
    <row r="37" spans="10:12" x14ac:dyDescent="0.2">
      <c r="J37" s="46" t="s">
        <v>149</v>
      </c>
      <c r="K37" s="46" t="s">
        <v>1375</v>
      </c>
      <c r="L37" s="46" t="s">
        <v>30</v>
      </c>
    </row>
    <row r="38" spans="10:12" x14ac:dyDescent="0.2">
      <c r="J38" s="46" t="s">
        <v>150</v>
      </c>
      <c r="K38" s="46" t="s">
        <v>151</v>
      </c>
      <c r="L38" s="46" t="s">
        <v>30</v>
      </c>
    </row>
    <row r="39" spans="10:12" x14ac:dyDescent="0.2">
      <c r="J39" s="46" t="s">
        <v>152</v>
      </c>
      <c r="K39" s="46" t="s">
        <v>153</v>
      </c>
      <c r="L39" s="46" t="s">
        <v>30</v>
      </c>
    </row>
    <row r="40" spans="10:12" x14ac:dyDescent="0.2">
      <c r="J40" s="46" t="s">
        <v>154</v>
      </c>
      <c r="K40" s="46" t="s">
        <v>155</v>
      </c>
      <c r="L40" s="46" t="s">
        <v>30</v>
      </c>
    </row>
    <row r="41" spans="10:12" x14ac:dyDescent="0.2">
      <c r="J41" s="46" t="s">
        <v>156</v>
      </c>
      <c r="K41" s="46" t="s">
        <v>157</v>
      </c>
      <c r="L41" s="46" t="s">
        <v>30</v>
      </c>
    </row>
    <row r="42" spans="10:12" x14ac:dyDescent="0.2">
      <c r="J42" s="46" t="s">
        <v>158</v>
      </c>
      <c r="K42" s="46" t="s">
        <v>159</v>
      </c>
      <c r="L42" s="46" t="s">
        <v>30</v>
      </c>
    </row>
    <row r="43" spans="10:12" x14ac:dyDescent="0.2">
      <c r="J43" s="46" t="s">
        <v>160</v>
      </c>
      <c r="K43" s="46" t="s">
        <v>161</v>
      </c>
      <c r="L43" s="46" t="s">
        <v>30</v>
      </c>
    </row>
    <row r="44" spans="10:12" x14ac:dyDescent="0.2">
      <c r="J44" s="46" t="s">
        <v>162</v>
      </c>
      <c r="K44" s="46" t="s">
        <v>163</v>
      </c>
      <c r="L44" s="46" t="s">
        <v>30</v>
      </c>
    </row>
    <row r="45" spans="10:12" x14ac:dyDescent="0.2">
      <c r="J45" s="46" t="s">
        <v>164</v>
      </c>
      <c r="K45" s="46" t="s">
        <v>165</v>
      </c>
      <c r="L45" s="46" t="s">
        <v>30</v>
      </c>
    </row>
    <row r="46" spans="10:12" x14ac:dyDescent="0.2">
      <c r="J46" s="46" t="s">
        <v>166</v>
      </c>
      <c r="K46" s="46" t="s">
        <v>167</v>
      </c>
      <c r="L46" s="46" t="s">
        <v>30</v>
      </c>
    </row>
    <row r="47" spans="10:12" x14ac:dyDescent="0.2">
      <c r="J47" s="46" t="s">
        <v>168</v>
      </c>
      <c r="K47" s="46" t="s">
        <v>169</v>
      </c>
      <c r="L47" s="46" t="s">
        <v>30</v>
      </c>
    </row>
    <row r="48" spans="10:12" x14ac:dyDescent="0.2">
      <c r="J48" s="46" t="s">
        <v>170</v>
      </c>
      <c r="K48" s="46" t="s">
        <v>171</v>
      </c>
      <c r="L48" s="46" t="s">
        <v>30</v>
      </c>
    </row>
    <row r="49" spans="10:12" x14ac:dyDescent="0.2">
      <c r="J49" s="46" t="s">
        <v>172</v>
      </c>
      <c r="K49" s="46" t="s">
        <v>173</v>
      </c>
      <c r="L49" s="46" t="s">
        <v>30</v>
      </c>
    </row>
    <row r="50" spans="10:12" x14ac:dyDescent="0.2">
      <c r="J50" s="46" t="s">
        <v>174</v>
      </c>
      <c r="K50" s="46" t="s">
        <v>1376</v>
      </c>
      <c r="L50" s="46" t="s">
        <v>30</v>
      </c>
    </row>
    <row r="51" spans="10:12" x14ac:dyDescent="0.2">
      <c r="J51" s="46" t="s">
        <v>175</v>
      </c>
      <c r="K51" s="46" t="s">
        <v>176</v>
      </c>
      <c r="L51" s="46" t="s">
        <v>30</v>
      </c>
    </row>
    <row r="52" spans="10:12" x14ac:dyDescent="0.2">
      <c r="J52" s="46" t="s">
        <v>177</v>
      </c>
      <c r="K52" s="46" t="s">
        <v>178</v>
      </c>
      <c r="L52" s="46" t="s">
        <v>30</v>
      </c>
    </row>
    <row r="53" spans="10:12" x14ac:dyDescent="0.2">
      <c r="J53" s="46" t="s">
        <v>179</v>
      </c>
      <c r="K53" s="46" t="s">
        <v>180</v>
      </c>
      <c r="L53" s="46" t="s">
        <v>30</v>
      </c>
    </row>
    <row r="54" spans="10:12" x14ac:dyDescent="0.2">
      <c r="J54" s="46" t="s">
        <v>181</v>
      </c>
      <c r="K54" s="46" t="s">
        <v>182</v>
      </c>
      <c r="L54" s="46" t="s">
        <v>30</v>
      </c>
    </row>
    <row r="55" spans="10:12" x14ac:dyDescent="0.2">
      <c r="J55" s="46" t="s">
        <v>183</v>
      </c>
      <c r="K55" s="46" t="s">
        <v>184</v>
      </c>
      <c r="L55" s="46" t="s">
        <v>30</v>
      </c>
    </row>
    <row r="56" spans="10:12" x14ac:dyDescent="0.2">
      <c r="J56" s="46" t="s">
        <v>185</v>
      </c>
      <c r="K56" s="46" t="s">
        <v>186</v>
      </c>
      <c r="L56" s="46" t="s">
        <v>30</v>
      </c>
    </row>
    <row r="57" spans="10:12" x14ac:dyDescent="0.2">
      <c r="J57" s="46" t="s">
        <v>187</v>
      </c>
      <c r="K57" s="46" t="s">
        <v>188</v>
      </c>
      <c r="L57" s="46" t="s">
        <v>30</v>
      </c>
    </row>
    <row r="58" spans="10:12" x14ac:dyDescent="0.2">
      <c r="J58" s="46" t="s">
        <v>189</v>
      </c>
      <c r="K58" s="46" t="s">
        <v>190</v>
      </c>
      <c r="L58" s="46" t="s">
        <v>30</v>
      </c>
    </row>
    <row r="59" spans="10:12" x14ac:dyDescent="0.2">
      <c r="J59" s="46" t="s">
        <v>191</v>
      </c>
      <c r="K59" s="46" t="s">
        <v>192</v>
      </c>
      <c r="L59" s="46" t="s">
        <v>30</v>
      </c>
    </row>
    <row r="60" spans="10:12" x14ac:dyDescent="0.2">
      <c r="J60" s="46" t="s">
        <v>193</v>
      </c>
      <c r="K60" s="46" t="s">
        <v>194</v>
      </c>
      <c r="L60" s="46" t="s">
        <v>30</v>
      </c>
    </row>
    <row r="61" spans="10:12" x14ac:dyDescent="0.2">
      <c r="J61" s="46" t="s">
        <v>195</v>
      </c>
      <c r="K61" s="46" t="s">
        <v>196</v>
      </c>
      <c r="L61" s="46" t="s">
        <v>30</v>
      </c>
    </row>
    <row r="62" spans="10:12" x14ac:dyDescent="0.2">
      <c r="J62" s="46" t="s">
        <v>197</v>
      </c>
      <c r="K62" s="46" t="s">
        <v>198</v>
      </c>
      <c r="L62" s="46" t="s">
        <v>30</v>
      </c>
    </row>
    <row r="63" spans="10:12" x14ac:dyDescent="0.2">
      <c r="J63" s="46" t="s">
        <v>199</v>
      </c>
      <c r="K63" s="46" t="s">
        <v>200</v>
      </c>
      <c r="L63" s="46" t="s">
        <v>30</v>
      </c>
    </row>
    <row r="64" spans="10:12" x14ac:dyDescent="0.2">
      <c r="J64" s="46" t="s">
        <v>201</v>
      </c>
      <c r="K64" s="46" t="s">
        <v>202</v>
      </c>
      <c r="L64" s="46" t="s">
        <v>30</v>
      </c>
    </row>
    <row r="65" spans="10:12" x14ac:dyDescent="0.2">
      <c r="J65" s="46" t="s">
        <v>203</v>
      </c>
      <c r="K65" s="46" t="s">
        <v>204</v>
      </c>
      <c r="L65" s="46" t="s">
        <v>30</v>
      </c>
    </row>
    <row r="66" spans="10:12" x14ac:dyDescent="0.2">
      <c r="J66" s="46" t="s">
        <v>205</v>
      </c>
      <c r="K66" s="46" t="s">
        <v>206</v>
      </c>
      <c r="L66" s="46" t="s">
        <v>30</v>
      </c>
    </row>
    <row r="67" spans="10:12" x14ac:dyDescent="0.2">
      <c r="J67" s="46" t="s">
        <v>207</v>
      </c>
      <c r="K67" s="46" t="s">
        <v>208</v>
      </c>
      <c r="L67" s="46" t="s">
        <v>30</v>
      </c>
    </row>
    <row r="68" spans="10:12" x14ac:dyDescent="0.2">
      <c r="J68" s="46" t="s">
        <v>209</v>
      </c>
      <c r="K68" s="46" t="s">
        <v>210</v>
      </c>
      <c r="L68" s="46" t="s">
        <v>30</v>
      </c>
    </row>
    <row r="69" spans="10:12" x14ac:dyDescent="0.2">
      <c r="J69" s="46" t="s">
        <v>211</v>
      </c>
      <c r="K69" s="46" t="s">
        <v>212</v>
      </c>
      <c r="L69" s="46" t="s">
        <v>30</v>
      </c>
    </row>
    <row r="70" spans="10:12" x14ac:dyDescent="0.2">
      <c r="J70" s="46" t="s">
        <v>213</v>
      </c>
      <c r="K70" s="46" t="s">
        <v>214</v>
      </c>
      <c r="L70" s="46" t="s">
        <v>30</v>
      </c>
    </row>
    <row r="71" spans="10:12" x14ac:dyDescent="0.2">
      <c r="J71" s="46" t="s">
        <v>215</v>
      </c>
      <c r="K71" s="46" t="s">
        <v>216</v>
      </c>
      <c r="L71" s="46" t="s">
        <v>30</v>
      </c>
    </row>
    <row r="72" spans="10:12" x14ac:dyDescent="0.2">
      <c r="J72" s="46" t="s">
        <v>217</v>
      </c>
      <c r="K72" s="46" t="s">
        <v>218</v>
      </c>
      <c r="L72" s="46" t="s">
        <v>30</v>
      </c>
    </row>
    <row r="73" spans="10:12" x14ac:dyDescent="0.2">
      <c r="J73" s="46" t="s">
        <v>219</v>
      </c>
      <c r="K73" s="46" t="s">
        <v>1377</v>
      </c>
      <c r="L73" s="46" t="s">
        <v>30</v>
      </c>
    </row>
    <row r="74" spans="10:12" x14ac:dyDescent="0.2">
      <c r="J74" s="46" t="s">
        <v>220</v>
      </c>
      <c r="K74" s="46" t="s">
        <v>221</v>
      </c>
      <c r="L74" s="46" t="s">
        <v>30</v>
      </c>
    </row>
    <row r="75" spans="10:12" x14ac:dyDescent="0.2">
      <c r="J75" s="46" t="s">
        <v>222</v>
      </c>
      <c r="K75" s="46" t="s">
        <v>223</v>
      </c>
      <c r="L75" s="46" t="s">
        <v>30</v>
      </c>
    </row>
    <row r="76" spans="10:12" x14ac:dyDescent="0.2">
      <c r="J76" s="46" t="s">
        <v>224</v>
      </c>
      <c r="K76" s="46" t="s">
        <v>225</v>
      </c>
      <c r="L76" s="46" t="s">
        <v>30</v>
      </c>
    </row>
    <row r="77" spans="10:12" x14ac:dyDescent="0.2">
      <c r="J77" s="46" t="s">
        <v>226</v>
      </c>
      <c r="K77" s="46" t="s">
        <v>227</v>
      </c>
      <c r="L77" s="46" t="s">
        <v>30</v>
      </c>
    </row>
    <row r="78" spans="10:12" x14ac:dyDescent="0.2">
      <c r="J78" s="46" t="s">
        <v>228</v>
      </c>
      <c r="K78" s="46" t="s">
        <v>229</v>
      </c>
      <c r="L78" s="46" t="s">
        <v>30</v>
      </c>
    </row>
    <row r="79" spans="10:12" x14ac:dyDescent="0.2">
      <c r="J79" s="46" t="s">
        <v>230</v>
      </c>
      <c r="K79" s="46" t="s">
        <v>231</v>
      </c>
      <c r="L79" s="46" t="s">
        <v>30</v>
      </c>
    </row>
    <row r="80" spans="10:12" x14ac:dyDescent="0.2">
      <c r="J80" s="46" t="s">
        <v>232</v>
      </c>
      <c r="K80" s="46" t="s">
        <v>1378</v>
      </c>
      <c r="L80" s="46" t="s">
        <v>30</v>
      </c>
    </row>
    <row r="81" spans="10:12" x14ac:dyDescent="0.2">
      <c r="J81" s="46" t="s">
        <v>233</v>
      </c>
      <c r="K81" s="46" t="s">
        <v>234</v>
      </c>
      <c r="L81" s="46" t="s">
        <v>30</v>
      </c>
    </row>
    <row r="82" spans="10:12" x14ac:dyDescent="0.2">
      <c r="J82" s="46" t="s">
        <v>235</v>
      </c>
      <c r="K82" s="46" t="s">
        <v>236</v>
      </c>
      <c r="L82" s="46" t="s">
        <v>30</v>
      </c>
    </row>
    <row r="83" spans="10:12" x14ac:dyDescent="0.2">
      <c r="J83" s="46" t="s">
        <v>237</v>
      </c>
      <c r="K83" s="46" t="s">
        <v>238</v>
      </c>
      <c r="L83" s="46" t="s">
        <v>30</v>
      </c>
    </row>
    <row r="84" spans="10:12" x14ac:dyDescent="0.2">
      <c r="J84" s="46" t="s">
        <v>239</v>
      </c>
      <c r="K84" s="46" t="s">
        <v>240</v>
      </c>
      <c r="L84" s="46" t="s">
        <v>30</v>
      </c>
    </row>
    <row r="85" spans="10:12" x14ac:dyDescent="0.2">
      <c r="J85" s="46" t="s">
        <v>241</v>
      </c>
      <c r="K85" s="46" t="s">
        <v>242</v>
      </c>
      <c r="L85" s="46" t="s">
        <v>30</v>
      </c>
    </row>
    <row r="86" spans="10:12" x14ac:dyDescent="0.2">
      <c r="J86" s="46" t="s">
        <v>243</v>
      </c>
      <c r="K86" s="46" t="s">
        <v>244</v>
      </c>
      <c r="L86" s="46" t="s">
        <v>30</v>
      </c>
    </row>
    <row r="87" spans="10:12" x14ac:dyDescent="0.2">
      <c r="J87" s="46" t="s">
        <v>245</v>
      </c>
      <c r="K87" s="46" t="s">
        <v>246</v>
      </c>
      <c r="L87" s="46" t="s">
        <v>30</v>
      </c>
    </row>
    <row r="88" spans="10:12" x14ac:dyDescent="0.2">
      <c r="J88" s="46" t="s">
        <v>247</v>
      </c>
      <c r="K88" s="46" t="s">
        <v>248</v>
      </c>
      <c r="L88" s="46" t="s">
        <v>30</v>
      </c>
    </row>
    <row r="89" spans="10:12" x14ac:dyDescent="0.2">
      <c r="J89" s="46" t="s">
        <v>249</v>
      </c>
      <c r="K89" s="46" t="s">
        <v>250</v>
      </c>
      <c r="L89" s="46" t="s">
        <v>30</v>
      </c>
    </row>
    <row r="90" spans="10:12" x14ac:dyDescent="0.2">
      <c r="J90" s="46" t="s">
        <v>251</v>
      </c>
      <c r="K90" s="46" t="s">
        <v>252</v>
      </c>
      <c r="L90" s="46" t="s">
        <v>30</v>
      </c>
    </row>
    <row r="91" spans="10:12" x14ac:dyDescent="0.2">
      <c r="J91" s="46" t="s">
        <v>253</v>
      </c>
      <c r="K91" s="46" t="s">
        <v>254</v>
      </c>
      <c r="L91" s="46" t="s">
        <v>30</v>
      </c>
    </row>
    <row r="92" spans="10:12" x14ac:dyDescent="0.2">
      <c r="J92" s="46" t="s">
        <v>255</v>
      </c>
      <c r="K92" s="46" t="s">
        <v>256</v>
      </c>
      <c r="L92" s="46" t="s">
        <v>30</v>
      </c>
    </row>
    <row r="93" spans="10:12" x14ac:dyDescent="0.2">
      <c r="J93" s="46" t="s">
        <v>257</v>
      </c>
      <c r="K93" s="46" t="s">
        <v>258</v>
      </c>
      <c r="L93" s="46" t="s">
        <v>30</v>
      </c>
    </row>
    <row r="94" spans="10:12" x14ac:dyDescent="0.2">
      <c r="J94" s="46" t="s">
        <v>259</v>
      </c>
      <c r="K94" s="46" t="s">
        <v>260</v>
      </c>
      <c r="L94" s="46" t="s">
        <v>30</v>
      </c>
    </row>
    <row r="95" spans="10:12" x14ac:dyDescent="0.2">
      <c r="J95" s="46" t="s">
        <v>261</v>
      </c>
      <c r="K95" s="46" t="s">
        <v>262</v>
      </c>
      <c r="L95" s="46" t="s">
        <v>30</v>
      </c>
    </row>
    <row r="96" spans="10:12" x14ac:dyDescent="0.2">
      <c r="J96" s="46" t="s">
        <v>263</v>
      </c>
      <c r="K96" s="46" t="s">
        <v>264</v>
      </c>
      <c r="L96" s="46" t="s">
        <v>30</v>
      </c>
    </row>
    <row r="97" spans="10:12" x14ac:dyDescent="0.2">
      <c r="J97" s="46" t="s">
        <v>265</v>
      </c>
      <c r="K97" s="46" t="s">
        <v>266</v>
      </c>
      <c r="L97" s="46" t="s">
        <v>30</v>
      </c>
    </row>
    <row r="98" spans="10:12" x14ac:dyDescent="0.2">
      <c r="J98" s="46" t="s">
        <v>267</v>
      </c>
      <c r="K98" s="46" t="s">
        <v>268</v>
      </c>
      <c r="L98" s="46" t="s">
        <v>30</v>
      </c>
    </row>
    <row r="99" spans="10:12" x14ac:dyDescent="0.2">
      <c r="J99" s="46" t="s">
        <v>269</v>
      </c>
      <c r="K99" s="46" t="s">
        <v>270</v>
      </c>
      <c r="L99" s="46" t="s">
        <v>30</v>
      </c>
    </row>
    <row r="100" spans="10:12" x14ac:dyDescent="0.2">
      <c r="J100" s="46" t="s">
        <v>271</v>
      </c>
      <c r="K100" s="46" t="s">
        <v>1184</v>
      </c>
      <c r="L100" s="46" t="s">
        <v>30</v>
      </c>
    </row>
    <row r="101" spans="10:12" x14ac:dyDescent="0.2">
      <c r="J101" s="46" t="s">
        <v>272</v>
      </c>
      <c r="K101" s="46" t="s">
        <v>273</v>
      </c>
      <c r="L101" s="46" t="s">
        <v>30</v>
      </c>
    </row>
    <row r="102" spans="10:12" x14ac:dyDescent="0.2">
      <c r="J102" s="46" t="s">
        <v>274</v>
      </c>
      <c r="K102" s="46" t="s">
        <v>275</v>
      </c>
      <c r="L102" s="46" t="s">
        <v>30</v>
      </c>
    </row>
    <row r="103" spans="10:12" x14ac:dyDescent="0.2">
      <c r="J103" s="46" t="s">
        <v>276</v>
      </c>
      <c r="K103" s="46" t="s">
        <v>277</v>
      </c>
      <c r="L103" s="46" t="s">
        <v>30</v>
      </c>
    </row>
    <row r="104" spans="10:12" x14ac:dyDescent="0.2">
      <c r="J104" s="46" t="s">
        <v>278</v>
      </c>
      <c r="K104" s="46" t="s">
        <v>279</v>
      </c>
      <c r="L104" s="46" t="s">
        <v>30</v>
      </c>
    </row>
    <row r="105" spans="10:12" x14ac:dyDescent="0.2">
      <c r="J105" s="46" t="s">
        <v>280</v>
      </c>
      <c r="K105" s="46" t="s">
        <v>281</v>
      </c>
      <c r="L105" s="46" t="s">
        <v>30</v>
      </c>
    </row>
    <row r="106" spans="10:12" x14ac:dyDescent="0.2">
      <c r="J106" s="46" t="s">
        <v>282</v>
      </c>
      <c r="K106" s="46" t="s">
        <v>283</v>
      </c>
      <c r="L106" s="46" t="s">
        <v>30</v>
      </c>
    </row>
    <row r="107" spans="10:12" x14ac:dyDescent="0.2">
      <c r="J107" s="46" t="s">
        <v>284</v>
      </c>
      <c r="K107" s="46" t="s">
        <v>285</v>
      </c>
      <c r="L107" s="46" t="s">
        <v>30</v>
      </c>
    </row>
    <row r="108" spans="10:12" x14ac:dyDescent="0.2">
      <c r="J108" s="46" t="s">
        <v>286</v>
      </c>
      <c r="K108" s="46" t="s">
        <v>287</v>
      </c>
      <c r="L108" s="46" t="s">
        <v>30</v>
      </c>
    </row>
    <row r="109" spans="10:12" x14ac:dyDescent="0.2">
      <c r="J109" s="46" t="s">
        <v>288</v>
      </c>
      <c r="K109" s="46" t="s">
        <v>1079</v>
      </c>
      <c r="L109" s="46" t="s">
        <v>30</v>
      </c>
    </row>
    <row r="110" spans="10:12" x14ac:dyDescent="0.2">
      <c r="J110" s="46" t="s">
        <v>289</v>
      </c>
      <c r="K110" s="46" t="s">
        <v>290</v>
      </c>
      <c r="L110" s="46" t="s">
        <v>30</v>
      </c>
    </row>
    <row r="111" spans="10:12" x14ac:dyDescent="0.2">
      <c r="J111" s="46" t="s">
        <v>291</v>
      </c>
      <c r="K111" s="46" t="s">
        <v>292</v>
      </c>
      <c r="L111" s="46" t="s">
        <v>30</v>
      </c>
    </row>
    <row r="112" spans="10:12" x14ac:dyDescent="0.2">
      <c r="J112" s="46" t="s">
        <v>293</v>
      </c>
      <c r="K112" s="46" t="s">
        <v>294</v>
      </c>
      <c r="L112" s="46" t="s">
        <v>30</v>
      </c>
    </row>
    <row r="113" spans="10:12" x14ac:dyDescent="0.2">
      <c r="J113" s="46" t="s">
        <v>295</v>
      </c>
      <c r="K113" s="46" t="s">
        <v>296</v>
      </c>
      <c r="L113" s="46" t="s">
        <v>30</v>
      </c>
    </row>
    <row r="114" spans="10:12" x14ac:dyDescent="0.2">
      <c r="J114" s="46" t="s">
        <v>297</v>
      </c>
      <c r="K114" s="46" t="s">
        <v>298</v>
      </c>
      <c r="L114" s="46" t="s">
        <v>30</v>
      </c>
    </row>
    <row r="115" spans="10:12" x14ac:dyDescent="0.2">
      <c r="J115" s="46" t="s">
        <v>299</v>
      </c>
      <c r="K115" s="46" t="s">
        <v>300</v>
      </c>
      <c r="L115" s="46" t="s">
        <v>30</v>
      </c>
    </row>
    <row r="116" spans="10:12" x14ac:dyDescent="0.2">
      <c r="J116" s="46" t="s">
        <v>301</v>
      </c>
      <c r="K116" s="46" t="s">
        <v>302</v>
      </c>
      <c r="L116" s="46" t="s">
        <v>30</v>
      </c>
    </row>
    <row r="117" spans="10:12" x14ac:dyDescent="0.2">
      <c r="J117" s="46" t="s">
        <v>303</v>
      </c>
      <c r="K117" s="46" t="s">
        <v>304</v>
      </c>
      <c r="L117" s="46" t="s">
        <v>30</v>
      </c>
    </row>
    <row r="118" spans="10:12" x14ac:dyDescent="0.2">
      <c r="J118" s="46" t="s">
        <v>305</v>
      </c>
      <c r="K118" s="46" t="s">
        <v>306</v>
      </c>
      <c r="L118" s="46" t="s">
        <v>30</v>
      </c>
    </row>
    <row r="119" spans="10:12" x14ac:dyDescent="0.2">
      <c r="J119" s="46" t="s">
        <v>307</v>
      </c>
      <c r="K119" s="46" t="s">
        <v>308</v>
      </c>
      <c r="L119" s="46" t="s">
        <v>30</v>
      </c>
    </row>
    <row r="120" spans="10:12" x14ac:dyDescent="0.2">
      <c r="J120" s="46" t="s">
        <v>309</v>
      </c>
      <c r="K120" s="46" t="s">
        <v>310</v>
      </c>
      <c r="L120" s="46" t="s">
        <v>30</v>
      </c>
    </row>
    <row r="121" spans="10:12" x14ac:dyDescent="0.2">
      <c r="J121" s="46" t="s">
        <v>311</v>
      </c>
      <c r="K121" s="46" t="s">
        <v>1326</v>
      </c>
      <c r="L121" s="46" t="s">
        <v>30</v>
      </c>
    </row>
    <row r="122" spans="10:12" x14ac:dyDescent="0.2">
      <c r="J122" s="46" t="s">
        <v>312</v>
      </c>
      <c r="K122" s="46" t="s">
        <v>313</v>
      </c>
      <c r="L122" s="46" t="s">
        <v>30</v>
      </c>
    </row>
    <row r="123" spans="10:12" x14ac:dyDescent="0.2">
      <c r="J123" s="46" t="s">
        <v>314</v>
      </c>
      <c r="K123" s="46" t="s">
        <v>315</v>
      </c>
      <c r="L123" s="46" t="s">
        <v>30</v>
      </c>
    </row>
    <row r="124" spans="10:12" x14ac:dyDescent="0.2">
      <c r="J124" s="46" t="s">
        <v>316</v>
      </c>
      <c r="K124" s="46" t="s">
        <v>317</v>
      </c>
      <c r="L124" s="46" t="s">
        <v>30</v>
      </c>
    </row>
    <row r="125" spans="10:12" x14ac:dyDescent="0.2">
      <c r="J125" s="46" t="s">
        <v>318</v>
      </c>
      <c r="K125" s="46" t="s">
        <v>319</v>
      </c>
      <c r="L125" s="46" t="s">
        <v>30</v>
      </c>
    </row>
    <row r="126" spans="10:12" x14ac:dyDescent="0.2">
      <c r="J126" s="46" t="s">
        <v>320</v>
      </c>
      <c r="K126" s="46" t="s">
        <v>321</v>
      </c>
      <c r="L126" s="46" t="s">
        <v>30</v>
      </c>
    </row>
    <row r="127" spans="10:12" x14ac:dyDescent="0.2">
      <c r="J127" s="46" t="s">
        <v>322</v>
      </c>
      <c r="K127" s="46" t="s">
        <v>323</v>
      </c>
      <c r="L127" s="46" t="s">
        <v>30</v>
      </c>
    </row>
    <row r="128" spans="10:12" x14ac:dyDescent="0.2">
      <c r="J128" s="46" t="s">
        <v>324</v>
      </c>
      <c r="K128" s="46" t="s">
        <v>325</v>
      </c>
      <c r="L128" s="46" t="s">
        <v>30</v>
      </c>
    </row>
    <row r="129" spans="10:12" x14ac:dyDescent="0.2">
      <c r="J129" s="46" t="s">
        <v>326</v>
      </c>
      <c r="K129" s="46" t="s">
        <v>327</v>
      </c>
      <c r="L129" s="46" t="s">
        <v>30</v>
      </c>
    </row>
    <row r="130" spans="10:12" x14ac:dyDescent="0.2">
      <c r="J130" s="46" t="s">
        <v>328</v>
      </c>
      <c r="K130" s="46" t="s">
        <v>329</v>
      </c>
      <c r="L130" s="46" t="s">
        <v>30</v>
      </c>
    </row>
    <row r="131" spans="10:12" x14ac:dyDescent="0.2">
      <c r="J131" s="46" t="s">
        <v>330</v>
      </c>
      <c r="K131" s="46" t="s">
        <v>331</v>
      </c>
      <c r="L131" s="46" t="s">
        <v>30</v>
      </c>
    </row>
    <row r="132" spans="10:12" x14ac:dyDescent="0.2">
      <c r="J132" s="46" t="s">
        <v>332</v>
      </c>
      <c r="K132" s="46" t="s">
        <v>333</v>
      </c>
      <c r="L132" s="46" t="s">
        <v>30</v>
      </c>
    </row>
    <row r="133" spans="10:12" x14ac:dyDescent="0.2">
      <c r="J133" s="46" t="s">
        <v>334</v>
      </c>
      <c r="K133" s="46" t="s">
        <v>1824</v>
      </c>
      <c r="L133" s="46" t="s">
        <v>30</v>
      </c>
    </row>
    <row r="134" spans="10:12" x14ac:dyDescent="0.2">
      <c r="J134" s="46" t="s">
        <v>335</v>
      </c>
      <c r="K134" s="46" t="s">
        <v>1823</v>
      </c>
      <c r="L134" s="46" t="s">
        <v>30</v>
      </c>
    </row>
    <row r="135" spans="10:12" x14ac:dyDescent="0.2">
      <c r="J135" s="46" t="s">
        <v>336</v>
      </c>
      <c r="K135" s="46" t="s">
        <v>1822</v>
      </c>
      <c r="L135" s="46" t="s">
        <v>30</v>
      </c>
    </row>
    <row r="136" spans="10:12" x14ac:dyDescent="0.2">
      <c r="J136" s="46" t="s">
        <v>337</v>
      </c>
      <c r="K136" s="46" t="s">
        <v>1821</v>
      </c>
      <c r="L136" s="46" t="s">
        <v>30</v>
      </c>
    </row>
    <row r="137" spans="10:12" x14ac:dyDescent="0.2">
      <c r="J137" s="46" t="s">
        <v>338</v>
      </c>
      <c r="K137" s="46" t="s">
        <v>339</v>
      </c>
      <c r="L137" s="46" t="s">
        <v>30</v>
      </c>
    </row>
    <row r="138" spans="10:12" x14ac:dyDescent="0.2">
      <c r="J138" s="46" t="s">
        <v>340</v>
      </c>
      <c r="K138" s="46" t="s">
        <v>1820</v>
      </c>
      <c r="L138" s="46" t="s">
        <v>30</v>
      </c>
    </row>
    <row r="139" spans="10:12" x14ac:dyDescent="0.2">
      <c r="J139" s="46" t="s">
        <v>341</v>
      </c>
      <c r="K139" s="46" t="s">
        <v>1819</v>
      </c>
      <c r="L139" s="46" t="s">
        <v>30</v>
      </c>
    </row>
    <row r="140" spans="10:12" x14ac:dyDescent="0.2">
      <c r="J140" s="46" t="s">
        <v>342</v>
      </c>
      <c r="K140" s="46" t="s">
        <v>1818</v>
      </c>
      <c r="L140" s="46" t="s">
        <v>30</v>
      </c>
    </row>
    <row r="141" spans="10:12" x14ac:dyDescent="0.2">
      <c r="J141" s="46" t="s">
        <v>343</v>
      </c>
      <c r="K141" s="46" t="s">
        <v>1817</v>
      </c>
      <c r="L141" s="46" t="s">
        <v>30</v>
      </c>
    </row>
    <row r="142" spans="10:12" x14ac:dyDescent="0.2">
      <c r="J142" s="46" t="s">
        <v>1557</v>
      </c>
      <c r="K142" s="46" t="s">
        <v>1558</v>
      </c>
      <c r="L142" s="46" t="s">
        <v>30</v>
      </c>
    </row>
    <row r="143" spans="10:12" x14ac:dyDescent="0.2">
      <c r="J143" s="46" t="s">
        <v>1195</v>
      </c>
      <c r="K143" s="46" t="s">
        <v>1196</v>
      </c>
      <c r="L143" s="46" t="s">
        <v>30</v>
      </c>
    </row>
    <row r="144" spans="10:12" x14ac:dyDescent="0.2">
      <c r="J144" s="46" t="s">
        <v>1197</v>
      </c>
      <c r="K144" s="46" t="s">
        <v>1816</v>
      </c>
      <c r="L144" s="46" t="s">
        <v>30</v>
      </c>
    </row>
    <row r="145" spans="10:12" x14ac:dyDescent="0.2">
      <c r="J145" s="46" t="s">
        <v>1252</v>
      </c>
      <c r="K145" s="46" t="s">
        <v>1815</v>
      </c>
      <c r="L145" s="46" t="s">
        <v>30</v>
      </c>
    </row>
    <row r="146" spans="10:12" x14ac:dyDescent="0.2">
      <c r="J146" s="46" t="s">
        <v>1253</v>
      </c>
      <c r="K146" s="46" t="s">
        <v>1814</v>
      </c>
      <c r="L146" s="46" t="s">
        <v>30</v>
      </c>
    </row>
    <row r="147" spans="10:12" x14ac:dyDescent="0.2">
      <c r="J147" s="46" t="s">
        <v>1254</v>
      </c>
      <c r="K147" s="46" t="s">
        <v>1255</v>
      </c>
      <c r="L147" s="46" t="s">
        <v>30</v>
      </c>
    </row>
    <row r="148" spans="10:12" x14ac:dyDescent="0.2">
      <c r="J148" s="46" t="s">
        <v>1256</v>
      </c>
      <c r="K148" s="46" t="s">
        <v>1813</v>
      </c>
      <c r="L148" s="46" t="s">
        <v>30</v>
      </c>
    </row>
    <row r="149" spans="10:12" x14ac:dyDescent="0.2">
      <c r="J149" s="46" t="s">
        <v>1257</v>
      </c>
      <c r="K149" s="46" t="s">
        <v>1812</v>
      </c>
      <c r="L149" s="46" t="s">
        <v>30</v>
      </c>
    </row>
    <row r="150" spans="10:12" x14ac:dyDescent="0.2">
      <c r="J150" s="46" t="s">
        <v>1339</v>
      </c>
      <c r="K150" s="46" t="s">
        <v>1811</v>
      </c>
      <c r="L150" s="46" t="s">
        <v>30</v>
      </c>
    </row>
    <row r="151" spans="10:12" x14ac:dyDescent="0.2">
      <c r="J151" s="46" t="s">
        <v>1379</v>
      </c>
      <c r="K151" s="46" t="s">
        <v>1810</v>
      </c>
      <c r="L151" s="46" t="s">
        <v>30</v>
      </c>
    </row>
    <row r="152" spans="10:12" x14ac:dyDescent="0.2">
      <c r="J152" s="46" t="s">
        <v>1340</v>
      </c>
      <c r="K152" s="46" t="s">
        <v>1809</v>
      </c>
      <c r="L152" s="46" t="s">
        <v>30</v>
      </c>
    </row>
    <row r="153" spans="10:12" x14ac:dyDescent="0.2">
      <c r="J153" s="46" t="s">
        <v>1341</v>
      </c>
      <c r="K153" s="46" t="s">
        <v>1808</v>
      </c>
      <c r="L153" s="46" t="s">
        <v>30</v>
      </c>
    </row>
    <row r="154" spans="10:12" x14ac:dyDescent="0.2">
      <c r="J154" s="46" t="s">
        <v>1342</v>
      </c>
      <c r="K154" s="46" t="s">
        <v>1380</v>
      </c>
      <c r="L154" s="46" t="s">
        <v>30</v>
      </c>
    </row>
    <row r="155" spans="10:12" x14ac:dyDescent="0.2">
      <c r="J155" s="46" t="s">
        <v>1343</v>
      </c>
      <c r="K155" s="46" t="s">
        <v>1344</v>
      </c>
      <c r="L155" s="46" t="s">
        <v>30</v>
      </c>
    </row>
    <row r="156" spans="10:12" x14ac:dyDescent="0.2">
      <c r="J156" s="46" t="s">
        <v>1555</v>
      </c>
      <c r="K156" s="46" t="s">
        <v>1556</v>
      </c>
      <c r="L156" s="46" t="s">
        <v>30</v>
      </c>
    </row>
    <row r="157" spans="10:12" x14ac:dyDescent="0.2">
      <c r="J157" s="46" t="s">
        <v>1486</v>
      </c>
      <c r="K157" s="46" t="s">
        <v>1804</v>
      </c>
      <c r="L157" s="46" t="s">
        <v>30</v>
      </c>
    </row>
    <row r="158" spans="10:12" x14ac:dyDescent="0.2">
      <c r="J158" s="46" t="s">
        <v>1487</v>
      </c>
      <c r="K158" s="46" t="s">
        <v>1805</v>
      </c>
      <c r="L158" s="46" t="s">
        <v>30</v>
      </c>
    </row>
    <row r="159" spans="10:12" x14ac:dyDescent="0.2">
      <c r="J159" s="46" t="s">
        <v>1488</v>
      </c>
      <c r="K159" s="46" t="s">
        <v>1806</v>
      </c>
      <c r="L159" s="46" t="s">
        <v>30</v>
      </c>
    </row>
    <row r="160" spans="10:12" x14ac:dyDescent="0.2">
      <c r="J160" s="46" t="s">
        <v>1489</v>
      </c>
      <c r="K160" s="46" t="s">
        <v>1807</v>
      </c>
      <c r="L160" s="46" t="s">
        <v>30</v>
      </c>
    </row>
    <row r="161" spans="10:12" x14ac:dyDescent="0.2">
      <c r="J161" s="46" t="s">
        <v>1559</v>
      </c>
      <c r="K161" s="46" t="s">
        <v>1560</v>
      </c>
      <c r="L161" s="46" t="s">
        <v>30</v>
      </c>
    </row>
    <row r="162" spans="10:12" x14ac:dyDescent="0.2">
      <c r="J162" s="46" t="s">
        <v>1490</v>
      </c>
      <c r="K162" s="46" t="s">
        <v>1803</v>
      </c>
      <c r="L162" s="46" t="s">
        <v>30</v>
      </c>
    </row>
    <row r="163" spans="10:12" x14ac:dyDescent="0.2">
      <c r="J163" s="46" t="s">
        <v>1561</v>
      </c>
      <c r="K163" s="46" t="s">
        <v>1562</v>
      </c>
      <c r="L163" s="46" t="s">
        <v>30</v>
      </c>
    </row>
    <row r="164" spans="10:12" x14ac:dyDescent="0.2">
      <c r="J164" s="46" t="s">
        <v>1491</v>
      </c>
      <c r="K164" s="46" t="s">
        <v>1801</v>
      </c>
      <c r="L164" s="46" t="s">
        <v>30</v>
      </c>
    </row>
    <row r="165" spans="10:12" x14ac:dyDescent="0.2">
      <c r="J165" s="46" t="s">
        <v>1492</v>
      </c>
      <c r="K165" s="46" t="s">
        <v>1802</v>
      </c>
      <c r="L165" s="46" t="s">
        <v>30</v>
      </c>
    </row>
    <row r="166" spans="10:12" x14ac:dyDescent="0.2">
      <c r="J166" s="46" t="s">
        <v>1493</v>
      </c>
      <c r="K166" s="46" t="s">
        <v>1800</v>
      </c>
      <c r="L166" s="46" t="s">
        <v>30</v>
      </c>
    </row>
    <row r="167" spans="10:12" x14ac:dyDescent="0.2">
      <c r="J167" s="46" t="s">
        <v>1510</v>
      </c>
      <c r="K167" s="46" t="s">
        <v>1511</v>
      </c>
      <c r="L167" s="46" t="s">
        <v>30</v>
      </c>
    </row>
    <row r="168" spans="10:12" x14ac:dyDescent="0.2">
      <c r="J168" s="46" t="s">
        <v>1512</v>
      </c>
      <c r="K168" s="46" t="s">
        <v>1513</v>
      </c>
      <c r="L168" s="46" t="s">
        <v>30</v>
      </c>
    </row>
    <row r="169" spans="10:12" x14ac:dyDescent="0.2">
      <c r="J169" s="46" t="s">
        <v>1514</v>
      </c>
      <c r="K169" s="46" t="s">
        <v>1515</v>
      </c>
      <c r="L169" s="46" t="s">
        <v>30</v>
      </c>
    </row>
    <row r="170" spans="10:12" x14ac:dyDescent="0.2">
      <c r="J170" s="46" t="s">
        <v>1516</v>
      </c>
      <c r="K170" s="46" t="s">
        <v>1517</v>
      </c>
      <c r="L170" s="46" t="s">
        <v>30</v>
      </c>
    </row>
    <row r="171" spans="10:12" x14ac:dyDescent="0.2">
      <c r="J171" s="46" t="s">
        <v>1563</v>
      </c>
      <c r="K171" s="46" t="s">
        <v>1564</v>
      </c>
      <c r="L171" s="46" t="s">
        <v>30</v>
      </c>
    </row>
    <row r="172" spans="10:12" x14ac:dyDescent="0.2">
      <c r="J172" s="46" t="s">
        <v>1565</v>
      </c>
      <c r="K172" s="46" t="s">
        <v>1566</v>
      </c>
      <c r="L172" s="46" t="s">
        <v>30</v>
      </c>
    </row>
    <row r="173" spans="10:12" x14ac:dyDescent="0.2">
      <c r="J173" s="46" t="s">
        <v>1567</v>
      </c>
      <c r="K173" s="46" t="s">
        <v>1568</v>
      </c>
      <c r="L173" s="46" t="s">
        <v>30</v>
      </c>
    </row>
    <row r="174" spans="10:12" x14ac:dyDescent="0.2">
      <c r="J174" s="46" t="s">
        <v>1569</v>
      </c>
      <c r="K174" s="46" t="s">
        <v>1570</v>
      </c>
      <c r="L174" s="46" t="s">
        <v>30</v>
      </c>
    </row>
    <row r="175" spans="10:12" x14ac:dyDescent="0.2">
      <c r="J175" s="46" t="s">
        <v>1571</v>
      </c>
      <c r="K175" s="46" t="s">
        <v>1572</v>
      </c>
      <c r="L175" s="46" t="s">
        <v>30</v>
      </c>
    </row>
    <row r="176" spans="10:12" x14ac:dyDescent="0.2">
      <c r="J176" s="46" t="s">
        <v>1825</v>
      </c>
      <c r="K176" s="46" t="s">
        <v>1828</v>
      </c>
      <c r="L176" s="46" t="s">
        <v>30</v>
      </c>
    </row>
    <row r="177" spans="10:12" x14ac:dyDescent="0.2">
      <c r="J177" s="46" t="s">
        <v>1826</v>
      </c>
      <c r="K177" s="46" t="s">
        <v>1829</v>
      </c>
      <c r="L177" s="46" t="s">
        <v>30</v>
      </c>
    </row>
    <row r="178" spans="10:12" x14ac:dyDescent="0.2">
      <c r="J178" s="46" t="s">
        <v>1827</v>
      </c>
      <c r="K178" s="46" t="s">
        <v>1830</v>
      </c>
      <c r="L178" s="46" t="s">
        <v>30</v>
      </c>
    </row>
    <row r="179" spans="10:12" x14ac:dyDescent="0.2">
      <c r="J179" s="46" t="s">
        <v>1986</v>
      </c>
      <c r="K179" s="46" t="s">
        <v>1987</v>
      </c>
      <c r="L179" s="46" t="s">
        <v>30</v>
      </c>
    </row>
    <row r="180" spans="10:12" x14ac:dyDescent="0.2">
      <c r="J180" s="46" t="s">
        <v>1988</v>
      </c>
      <c r="K180" s="46" t="s">
        <v>1989</v>
      </c>
      <c r="L180" s="46" t="s">
        <v>30</v>
      </c>
    </row>
    <row r="181" spans="10:12" x14ac:dyDescent="0.2">
      <c r="J181" s="46" t="s">
        <v>1990</v>
      </c>
      <c r="K181" s="46" t="s">
        <v>1991</v>
      </c>
      <c r="L181" s="46" t="s">
        <v>30</v>
      </c>
    </row>
    <row r="182" spans="10:12" x14ac:dyDescent="0.2">
      <c r="J182" s="46" t="s">
        <v>2058</v>
      </c>
      <c r="K182" s="46" t="s">
        <v>2059</v>
      </c>
      <c r="L182" s="46" t="s">
        <v>30</v>
      </c>
    </row>
    <row r="183" spans="10:12" x14ac:dyDescent="0.2">
      <c r="J183" s="88" t="s">
        <v>2087</v>
      </c>
      <c r="K183" s="88" t="s">
        <v>2088</v>
      </c>
      <c r="L183" s="88" t="s">
        <v>30</v>
      </c>
    </row>
    <row r="184" spans="10:12" x14ac:dyDescent="0.2">
      <c r="J184" s="46" t="s">
        <v>2089</v>
      </c>
      <c r="K184" s="46" t="s">
        <v>2090</v>
      </c>
      <c r="L184" s="46" t="s">
        <v>30</v>
      </c>
    </row>
    <row r="185" spans="10:12" x14ac:dyDescent="0.2">
      <c r="J185" s="46" t="s">
        <v>2091</v>
      </c>
      <c r="K185" s="46" t="s">
        <v>2092</v>
      </c>
      <c r="L185" s="46" t="s">
        <v>30</v>
      </c>
    </row>
    <row r="186" spans="10:12" x14ac:dyDescent="0.2">
      <c r="J186" s="46" t="s">
        <v>344</v>
      </c>
      <c r="K186" s="46" t="s">
        <v>345</v>
      </c>
      <c r="L186" s="46" t="s">
        <v>27</v>
      </c>
    </row>
    <row r="187" spans="10:12" x14ac:dyDescent="0.2">
      <c r="J187" s="46" t="s">
        <v>346</v>
      </c>
      <c r="K187" s="46" t="s">
        <v>347</v>
      </c>
      <c r="L187" s="46" t="s">
        <v>27</v>
      </c>
    </row>
    <row r="188" spans="10:12" x14ac:dyDescent="0.2">
      <c r="J188" s="46" t="s">
        <v>348</v>
      </c>
      <c r="K188" s="46" t="s">
        <v>349</v>
      </c>
      <c r="L188" s="46" t="s">
        <v>27</v>
      </c>
    </row>
    <row r="189" spans="10:12" x14ac:dyDescent="0.2">
      <c r="J189" s="46" t="s">
        <v>350</v>
      </c>
      <c r="K189" s="46" t="s">
        <v>351</v>
      </c>
      <c r="L189" s="46" t="s">
        <v>27</v>
      </c>
    </row>
    <row r="190" spans="10:12" x14ac:dyDescent="0.2">
      <c r="J190" s="46" t="s">
        <v>352</v>
      </c>
      <c r="K190" s="46" t="s">
        <v>353</v>
      </c>
      <c r="L190" s="46" t="s">
        <v>27</v>
      </c>
    </row>
    <row r="191" spans="10:12" x14ac:dyDescent="0.2">
      <c r="J191" s="46" t="s">
        <v>1097</v>
      </c>
      <c r="K191" s="46" t="s">
        <v>1098</v>
      </c>
      <c r="L191" s="46" t="s">
        <v>27</v>
      </c>
    </row>
    <row r="192" spans="10:12" x14ac:dyDescent="0.2">
      <c r="J192" s="46" t="s">
        <v>1084</v>
      </c>
      <c r="K192" s="46" t="s">
        <v>1085</v>
      </c>
      <c r="L192" s="46" t="s">
        <v>27</v>
      </c>
    </row>
    <row r="193" spans="10:12" x14ac:dyDescent="0.2">
      <c r="J193" s="46" t="s">
        <v>354</v>
      </c>
      <c r="K193" s="46" t="s">
        <v>355</v>
      </c>
      <c r="L193" s="46" t="s">
        <v>27</v>
      </c>
    </row>
    <row r="194" spans="10:12" x14ac:dyDescent="0.2">
      <c r="J194" s="46" t="s">
        <v>356</v>
      </c>
      <c r="K194" s="46" t="s">
        <v>357</v>
      </c>
      <c r="L194" s="46" t="s">
        <v>27</v>
      </c>
    </row>
    <row r="195" spans="10:12" x14ac:dyDescent="0.2">
      <c r="J195" s="46" t="s">
        <v>358</v>
      </c>
      <c r="K195" s="46" t="s">
        <v>359</v>
      </c>
      <c r="L195" s="46" t="s">
        <v>27</v>
      </c>
    </row>
    <row r="196" spans="10:12" x14ac:dyDescent="0.2">
      <c r="J196" s="46" t="s">
        <v>1130</v>
      </c>
      <c r="K196" s="46" t="s">
        <v>1131</v>
      </c>
      <c r="L196" s="46" t="s">
        <v>27</v>
      </c>
    </row>
    <row r="197" spans="10:12" x14ac:dyDescent="0.2">
      <c r="J197" s="46" t="s">
        <v>360</v>
      </c>
      <c r="K197" s="46" t="s">
        <v>361</v>
      </c>
      <c r="L197" s="46" t="s">
        <v>27</v>
      </c>
    </row>
    <row r="198" spans="10:12" x14ac:dyDescent="0.2">
      <c r="J198" s="46" t="s">
        <v>1233</v>
      </c>
      <c r="K198" s="46" t="s">
        <v>1234</v>
      </c>
      <c r="L198" s="46" t="s">
        <v>27</v>
      </c>
    </row>
    <row r="199" spans="10:12" x14ac:dyDescent="0.2">
      <c r="J199" s="46" t="s">
        <v>362</v>
      </c>
      <c r="K199" s="46" t="s">
        <v>363</v>
      </c>
      <c r="L199" s="46" t="s">
        <v>27</v>
      </c>
    </row>
    <row r="200" spans="10:12" x14ac:dyDescent="0.2">
      <c r="J200" s="46" t="s">
        <v>364</v>
      </c>
      <c r="K200" s="46" t="s">
        <v>365</v>
      </c>
      <c r="L200" s="46" t="s">
        <v>27</v>
      </c>
    </row>
    <row r="201" spans="10:12" x14ac:dyDescent="0.2">
      <c r="J201" s="46" t="s">
        <v>1132</v>
      </c>
      <c r="K201" s="46" t="s">
        <v>1133</v>
      </c>
      <c r="L201" s="46" t="s">
        <v>27</v>
      </c>
    </row>
    <row r="202" spans="10:12" x14ac:dyDescent="0.2">
      <c r="J202" s="46" t="s">
        <v>1258</v>
      </c>
      <c r="K202" s="46" t="s">
        <v>1259</v>
      </c>
      <c r="L202" s="46" t="s">
        <v>27</v>
      </c>
    </row>
    <row r="203" spans="10:12" x14ac:dyDescent="0.2">
      <c r="J203" s="46" t="s">
        <v>1235</v>
      </c>
      <c r="K203" s="46" t="s">
        <v>1236</v>
      </c>
      <c r="L203" s="46" t="s">
        <v>27</v>
      </c>
    </row>
    <row r="204" spans="10:12" x14ac:dyDescent="0.2">
      <c r="J204" s="46" t="s">
        <v>366</v>
      </c>
      <c r="K204" s="46" t="s">
        <v>367</v>
      </c>
      <c r="L204" s="46" t="s">
        <v>27</v>
      </c>
    </row>
    <row r="205" spans="10:12" x14ac:dyDescent="0.2">
      <c r="J205" s="46" t="s">
        <v>368</v>
      </c>
      <c r="K205" s="46" t="s">
        <v>369</v>
      </c>
      <c r="L205" s="46" t="s">
        <v>27</v>
      </c>
    </row>
    <row r="206" spans="10:12" x14ac:dyDescent="0.2">
      <c r="J206" s="46" t="s">
        <v>1260</v>
      </c>
      <c r="K206" s="46" t="s">
        <v>1261</v>
      </c>
      <c r="L206" s="46" t="s">
        <v>27</v>
      </c>
    </row>
    <row r="207" spans="10:12" x14ac:dyDescent="0.2">
      <c r="J207" s="46" t="s">
        <v>1262</v>
      </c>
      <c r="K207" s="46" t="s">
        <v>1263</v>
      </c>
      <c r="L207" s="46" t="s">
        <v>27</v>
      </c>
    </row>
    <row r="208" spans="10:12" x14ac:dyDescent="0.2">
      <c r="J208" s="46" t="s">
        <v>1264</v>
      </c>
      <c r="K208" s="46" t="s">
        <v>1265</v>
      </c>
      <c r="L208" s="46" t="s">
        <v>27</v>
      </c>
    </row>
    <row r="209" spans="10:12" x14ac:dyDescent="0.2">
      <c r="J209" s="46" t="s">
        <v>370</v>
      </c>
      <c r="K209" s="46" t="s">
        <v>371</v>
      </c>
      <c r="L209" s="46" t="s">
        <v>27</v>
      </c>
    </row>
    <row r="210" spans="10:12" x14ac:dyDescent="0.2">
      <c r="J210" s="46" t="s">
        <v>372</v>
      </c>
      <c r="K210" s="46" t="s">
        <v>373</v>
      </c>
      <c r="L210" s="46" t="s">
        <v>27</v>
      </c>
    </row>
    <row r="211" spans="10:12" x14ac:dyDescent="0.2">
      <c r="J211" s="46" t="s">
        <v>374</v>
      </c>
      <c r="K211" s="46" t="s">
        <v>375</v>
      </c>
      <c r="L211" s="46" t="s">
        <v>27</v>
      </c>
    </row>
    <row r="212" spans="10:12" x14ac:dyDescent="0.2">
      <c r="J212" s="46" t="s">
        <v>1266</v>
      </c>
      <c r="K212" s="46" t="s">
        <v>1267</v>
      </c>
      <c r="L212" s="46" t="s">
        <v>27</v>
      </c>
    </row>
    <row r="213" spans="10:12" x14ac:dyDescent="0.2">
      <c r="J213" s="46" t="s">
        <v>376</v>
      </c>
      <c r="K213" s="46" t="s">
        <v>377</v>
      </c>
      <c r="L213" s="46" t="s">
        <v>27</v>
      </c>
    </row>
    <row r="214" spans="10:12" x14ac:dyDescent="0.2">
      <c r="J214" s="46" t="s">
        <v>1268</v>
      </c>
      <c r="K214" s="46" t="s">
        <v>1269</v>
      </c>
      <c r="L214" s="46" t="s">
        <v>27</v>
      </c>
    </row>
    <row r="215" spans="10:12" x14ac:dyDescent="0.2">
      <c r="J215" s="46" t="s">
        <v>1060</v>
      </c>
      <c r="K215" s="46" t="s">
        <v>1061</v>
      </c>
      <c r="L215" s="46" t="s">
        <v>27</v>
      </c>
    </row>
    <row r="216" spans="10:12" x14ac:dyDescent="0.2">
      <c r="J216" s="46" t="s">
        <v>378</v>
      </c>
      <c r="K216" s="46" t="s">
        <v>379</v>
      </c>
      <c r="L216" s="46" t="s">
        <v>27</v>
      </c>
    </row>
    <row r="217" spans="10:12" x14ac:dyDescent="0.2">
      <c r="J217" s="46" t="s">
        <v>1270</v>
      </c>
      <c r="K217" s="46" t="s">
        <v>1271</v>
      </c>
      <c r="L217" s="46" t="s">
        <v>27</v>
      </c>
    </row>
    <row r="218" spans="10:12" x14ac:dyDescent="0.2">
      <c r="J218" s="46" t="s">
        <v>380</v>
      </c>
      <c r="K218" s="46" t="s">
        <v>381</v>
      </c>
      <c r="L218" s="46" t="s">
        <v>27</v>
      </c>
    </row>
    <row r="219" spans="10:12" x14ac:dyDescent="0.2">
      <c r="J219" s="46" t="s">
        <v>1082</v>
      </c>
      <c r="K219" s="46" t="s">
        <v>1083</v>
      </c>
      <c r="L219" s="46" t="s">
        <v>27</v>
      </c>
    </row>
    <row r="220" spans="10:12" x14ac:dyDescent="0.2">
      <c r="J220" s="46" t="s">
        <v>382</v>
      </c>
      <c r="K220" s="46" t="s">
        <v>383</v>
      </c>
      <c r="L220" s="46" t="s">
        <v>27</v>
      </c>
    </row>
    <row r="221" spans="10:12" x14ac:dyDescent="0.2">
      <c r="J221" s="46" t="s">
        <v>1198</v>
      </c>
      <c r="K221" s="46" t="s">
        <v>1199</v>
      </c>
      <c r="L221" s="46" t="s">
        <v>27</v>
      </c>
    </row>
    <row r="222" spans="10:12" x14ac:dyDescent="0.2">
      <c r="J222" s="46" t="s">
        <v>384</v>
      </c>
      <c r="K222" s="46" t="s">
        <v>385</v>
      </c>
      <c r="L222" s="46" t="s">
        <v>27</v>
      </c>
    </row>
    <row r="223" spans="10:12" x14ac:dyDescent="0.2">
      <c r="J223" s="46" t="s">
        <v>386</v>
      </c>
      <c r="K223" s="46" t="s">
        <v>387</v>
      </c>
      <c r="L223" s="46" t="s">
        <v>27</v>
      </c>
    </row>
    <row r="224" spans="10:12" x14ac:dyDescent="0.2">
      <c r="J224" s="46" t="s">
        <v>1272</v>
      </c>
      <c r="K224" s="46" t="s">
        <v>1273</v>
      </c>
      <c r="L224" s="46" t="s">
        <v>27</v>
      </c>
    </row>
    <row r="225" spans="10:12" x14ac:dyDescent="0.2">
      <c r="J225" s="46" t="s">
        <v>388</v>
      </c>
      <c r="K225" s="46" t="s">
        <v>1185</v>
      </c>
      <c r="L225" s="46" t="s">
        <v>27</v>
      </c>
    </row>
    <row r="226" spans="10:12" x14ac:dyDescent="0.2">
      <c r="J226" s="46" t="s">
        <v>1274</v>
      </c>
      <c r="K226" s="46" t="s">
        <v>1275</v>
      </c>
      <c r="L226" s="46" t="s">
        <v>27</v>
      </c>
    </row>
    <row r="227" spans="10:12" x14ac:dyDescent="0.2">
      <c r="J227" s="46" t="s">
        <v>1276</v>
      </c>
      <c r="K227" s="46" t="s">
        <v>1277</v>
      </c>
      <c r="L227" s="46" t="s">
        <v>27</v>
      </c>
    </row>
    <row r="228" spans="10:12" x14ac:dyDescent="0.2">
      <c r="J228" s="46" t="s">
        <v>389</v>
      </c>
      <c r="K228" s="46" t="s">
        <v>390</v>
      </c>
      <c r="L228" s="46" t="s">
        <v>27</v>
      </c>
    </row>
    <row r="229" spans="10:12" x14ac:dyDescent="0.2">
      <c r="J229" s="46" t="s">
        <v>1278</v>
      </c>
      <c r="K229" s="46" t="s">
        <v>1279</v>
      </c>
      <c r="L229" s="46" t="s">
        <v>27</v>
      </c>
    </row>
    <row r="230" spans="10:12" x14ac:dyDescent="0.2">
      <c r="J230" s="46" t="s">
        <v>1086</v>
      </c>
      <c r="K230" s="46" t="s">
        <v>1087</v>
      </c>
      <c r="L230" s="46" t="s">
        <v>27</v>
      </c>
    </row>
    <row r="231" spans="10:12" x14ac:dyDescent="0.2">
      <c r="J231" s="46" t="s">
        <v>1080</v>
      </c>
      <c r="K231" s="46" t="s">
        <v>1081</v>
      </c>
      <c r="L231" s="46" t="s">
        <v>27</v>
      </c>
    </row>
    <row r="232" spans="10:12" x14ac:dyDescent="0.2">
      <c r="J232" s="46" t="s">
        <v>1280</v>
      </c>
      <c r="K232" s="46" t="s">
        <v>1281</v>
      </c>
      <c r="L232" s="46" t="s">
        <v>27</v>
      </c>
    </row>
    <row r="233" spans="10:12" x14ac:dyDescent="0.2">
      <c r="J233" s="46" t="s">
        <v>1282</v>
      </c>
      <c r="K233" s="46" t="s">
        <v>1283</v>
      </c>
      <c r="L233" s="46" t="s">
        <v>27</v>
      </c>
    </row>
    <row r="234" spans="10:12" x14ac:dyDescent="0.2">
      <c r="J234" s="46" t="s">
        <v>1134</v>
      </c>
      <c r="K234" s="46" t="s">
        <v>1135</v>
      </c>
      <c r="L234" s="46" t="s">
        <v>27</v>
      </c>
    </row>
    <row r="235" spans="10:12" x14ac:dyDescent="0.2">
      <c r="J235" s="46" t="s">
        <v>1284</v>
      </c>
      <c r="K235" s="46" t="s">
        <v>1285</v>
      </c>
      <c r="L235" s="46" t="s">
        <v>27</v>
      </c>
    </row>
    <row r="236" spans="10:12" x14ac:dyDescent="0.2">
      <c r="J236" s="46" t="s">
        <v>1186</v>
      </c>
      <c r="K236" s="46" t="s">
        <v>1187</v>
      </c>
      <c r="L236" s="46" t="s">
        <v>27</v>
      </c>
    </row>
    <row r="237" spans="10:12" x14ac:dyDescent="0.2">
      <c r="J237" s="46" t="s">
        <v>1286</v>
      </c>
      <c r="K237" s="46" t="s">
        <v>1287</v>
      </c>
      <c r="L237" s="46" t="s">
        <v>27</v>
      </c>
    </row>
    <row r="238" spans="10:12" x14ac:dyDescent="0.2">
      <c r="J238" s="46" t="s">
        <v>1125</v>
      </c>
      <c r="K238" s="46" t="s">
        <v>1126</v>
      </c>
      <c r="L238" s="46" t="s">
        <v>27</v>
      </c>
    </row>
    <row r="239" spans="10:12" x14ac:dyDescent="0.2">
      <c r="J239" s="46" t="s">
        <v>1188</v>
      </c>
      <c r="K239" s="46" t="s">
        <v>1189</v>
      </c>
      <c r="L239" s="46" t="s">
        <v>27</v>
      </c>
    </row>
    <row r="240" spans="10:12" x14ac:dyDescent="0.2">
      <c r="J240" s="46" t="s">
        <v>1288</v>
      </c>
      <c r="K240" s="46" t="s">
        <v>1289</v>
      </c>
      <c r="L240" s="46" t="s">
        <v>27</v>
      </c>
    </row>
    <row r="241" spans="10:12" x14ac:dyDescent="0.2">
      <c r="J241" s="46" t="s">
        <v>1290</v>
      </c>
      <c r="K241" s="46" t="s">
        <v>1291</v>
      </c>
      <c r="L241" s="46" t="s">
        <v>27</v>
      </c>
    </row>
    <row r="242" spans="10:12" x14ac:dyDescent="0.2">
      <c r="J242" s="46" t="s">
        <v>1292</v>
      </c>
      <c r="K242" s="46" t="s">
        <v>1293</v>
      </c>
      <c r="L242" s="46" t="s">
        <v>27</v>
      </c>
    </row>
    <row r="243" spans="10:12" x14ac:dyDescent="0.2">
      <c r="J243" s="46" t="s">
        <v>1294</v>
      </c>
      <c r="K243" s="46" t="s">
        <v>1295</v>
      </c>
      <c r="L243" s="46" t="s">
        <v>27</v>
      </c>
    </row>
    <row r="244" spans="10:12" x14ac:dyDescent="0.2">
      <c r="J244" s="46" t="s">
        <v>1296</v>
      </c>
      <c r="K244" s="46" t="s">
        <v>1297</v>
      </c>
      <c r="L244" s="46" t="s">
        <v>27</v>
      </c>
    </row>
    <row r="245" spans="10:12" x14ac:dyDescent="0.2">
      <c r="J245" s="46" t="s">
        <v>1237</v>
      </c>
      <c r="K245" s="46" t="s">
        <v>1238</v>
      </c>
      <c r="L245" s="46" t="s">
        <v>27</v>
      </c>
    </row>
    <row r="246" spans="10:12" x14ac:dyDescent="0.2">
      <c r="J246" s="46" t="s">
        <v>1345</v>
      </c>
      <c r="K246" s="46" t="s">
        <v>1346</v>
      </c>
      <c r="L246" s="46" t="s">
        <v>27</v>
      </c>
    </row>
    <row r="247" spans="10:12" x14ac:dyDescent="0.2">
      <c r="J247" s="46" t="s">
        <v>1347</v>
      </c>
      <c r="K247" s="46" t="s">
        <v>1348</v>
      </c>
      <c r="L247" s="46" t="s">
        <v>27</v>
      </c>
    </row>
    <row r="248" spans="10:12" x14ac:dyDescent="0.2">
      <c r="J248" s="46" t="s">
        <v>1349</v>
      </c>
      <c r="K248" s="46" t="s">
        <v>1350</v>
      </c>
      <c r="L248" s="46" t="s">
        <v>27</v>
      </c>
    </row>
    <row r="249" spans="10:12" x14ac:dyDescent="0.2">
      <c r="J249" s="46" t="s">
        <v>1351</v>
      </c>
      <c r="K249" s="46" t="s">
        <v>1352</v>
      </c>
      <c r="L249" s="46" t="s">
        <v>27</v>
      </c>
    </row>
    <row r="250" spans="10:12" x14ac:dyDescent="0.2">
      <c r="J250" s="46" t="s">
        <v>1418</v>
      </c>
      <c r="K250" s="46" t="s">
        <v>1419</v>
      </c>
      <c r="L250" s="46" t="s">
        <v>27</v>
      </c>
    </row>
    <row r="251" spans="10:12" x14ac:dyDescent="0.2">
      <c r="J251" s="46" t="s">
        <v>1420</v>
      </c>
      <c r="K251" s="46" t="s">
        <v>1421</v>
      </c>
      <c r="L251" s="46" t="s">
        <v>27</v>
      </c>
    </row>
    <row r="252" spans="10:12" x14ac:dyDescent="0.2">
      <c r="J252" s="46" t="s">
        <v>1422</v>
      </c>
      <c r="K252" s="46" t="s">
        <v>1423</v>
      </c>
      <c r="L252" s="46" t="s">
        <v>27</v>
      </c>
    </row>
    <row r="253" spans="10:12" x14ac:dyDescent="0.2">
      <c r="J253" s="46" t="s">
        <v>1659</v>
      </c>
      <c r="K253" s="46" t="s">
        <v>1661</v>
      </c>
      <c r="L253" s="46" t="s">
        <v>27</v>
      </c>
    </row>
    <row r="254" spans="10:12" x14ac:dyDescent="0.2">
      <c r="J254" s="46" t="s">
        <v>1660</v>
      </c>
      <c r="K254" s="46" t="s">
        <v>1662</v>
      </c>
      <c r="L254" s="46" t="s">
        <v>27</v>
      </c>
    </row>
    <row r="255" spans="10:12" x14ac:dyDescent="0.2">
      <c r="J255" s="46" t="s">
        <v>1663</v>
      </c>
      <c r="K255" s="46" t="s">
        <v>1666</v>
      </c>
      <c r="L255" s="46" t="s">
        <v>27</v>
      </c>
    </row>
    <row r="256" spans="10:12" x14ac:dyDescent="0.2">
      <c r="J256" s="46" t="s">
        <v>1664</v>
      </c>
      <c r="K256" s="46" t="s">
        <v>1667</v>
      </c>
      <c r="L256" s="46" t="s">
        <v>27</v>
      </c>
    </row>
    <row r="257" spans="10:12" x14ac:dyDescent="0.2">
      <c r="J257" s="46" t="s">
        <v>1665</v>
      </c>
      <c r="K257" s="46" t="s">
        <v>1668</v>
      </c>
      <c r="L257" s="46" t="s">
        <v>27</v>
      </c>
    </row>
    <row r="258" spans="10:12" x14ac:dyDescent="0.2">
      <c r="J258" s="46" t="s">
        <v>1669</v>
      </c>
      <c r="K258" s="46" t="s">
        <v>1671</v>
      </c>
      <c r="L258" s="46" t="s">
        <v>27</v>
      </c>
    </row>
    <row r="259" spans="10:12" x14ac:dyDescent="0.2">
      <c r="J259" s="46" t="s">
        <v>1670</v>
      </c>
      <c r="K259" s="46" t="s">
        <v>1672</v>
      </c>
      <c r="L259" s="46" t="s">
        <v>27</v>
      </c>
    </row>
    <row r="260" spans="10:12" x14ac:dyDescent="0.2">
      <c r="J260" s="46" t="s">
        <v>1518</v>
      </c>
      <c r="K260" s="46" t="s">
        <v>1519</v>
      </c>
      <c r="L260" s="46" t="s">
        <v>27</v>
      </c>
    </row>
    <row r="261" spans="10:12" x14ac:dyDescent="0.2">
      <c r="J261" s="46" t="s">
        <v>1646</v>
      </c>
      <c r="K261" s="46" t="s">
        <v>1653</v>
      </c>
      <c r="L261" s="46" t="s">
        <v>27</v>
      </c>
    </row>
    <row r="262" spans="10:12" x14ac:dyDescent="0.2">
      <c r="J262" s="46" t="s">
        <v>1647</v>
      </c>
      <c r="K262" s="46" t="s">
        <v>1654</v>
      </c>
      <c r="L262" s="46" t="s">
        <v>27</v>
      </c>
    </row>
    <row r="263" spans="10:12" x14ac:dyDescent="0.2">
      <c r="J263" s="46" t="s">
        <v>1648</v>
      </c>
      <c r="K263" s="46" t="s">
        <v>1751</v>
      </c>
      <c r="L263" s="46" t="s">
        <v>27</v>
      </c>
    </row>
    <row r="264" spans="10:12" x14ac:dyDescent="0.2">
      <c r="J264" s="46" t="s">
        <v>1649</v>
      </c>
      <c r="K264" s="46" t="s">
        <v>1655</v>
      </c>
      <c r="L264" s="46" t="s">
        <v>27</v>
      </c>
    </row>
    <row r="265" spans="10:12" x14ac:dyDescent="0.2">
      <c r="J265" s="46" t="s">
        <v>1650</v>
      </c>
      <c r="K265" s="46" t="s">
        <v>1656</v>
      </c>
      <c r="L265" s="46" t="s">
        <v>27</v>
      </c>
    </row>
    <row r="266" spans="10:12" x14ac:dyDescent="0.2">
      <c r="J266" s="46" t="s">
        <v>1651</v>
      </c>
      <c r="K266" s="46" t="s">
        <v>1657</v>
      </c>
      <c r="L266" s="46" t="s">
        <v>27</v>
      </c>
    </row>
    <row r="267" spans="10:12" x14ac:dyDescent="0.2">
      <c r="J267" s="46" t="s">
        <v>1652</v>
      </c>
      <c r="K267" s="46" t="s">
        <v>1658</v>
      </c>
      <c r="L267" s="46" t="s">
        <v>27</v>
      </c>
    </row>
    <row r="268" spans="10:12" x14ac:dyDescent="0.2">
      <c r="J268" s="46" t="s">
        <v>1992</v>
      </c>
      <c r="K268" s="46" t="s">
        <v>1993</v>
      </c>
      <c r="L268" s="46" t="s">
        <v>27</v>
      </c>
    </row>
    <row r="269" spans="10:12" x14ac:dyDescent="0.2">
      <c r="J269" s="46" t="s">
        <v>1994</v>
      </c>
      <c r="K269" s="46" t="s">
        <v>1995</v>
      </c>
      <c r="L269" s="46" t="s">
        <v>27</v>
      </c>
    </row>
    <row r="270" spans="10:12" x14ac:dyDescent="0.2">
      <c r="J270" s="46" t="s">
        <v>1996</v>
      </c>
      <c r="K270" s="46" t="s">
        <v>1997</v>
      </c>
      <c r="L270" s="46" t="s">
        <v>27</v>
      </c>
    </row>
    <row r="271" spans="10:12" x14ac:dyDescent="0.2">
      <c r="J271" s="46" t="s">
        <v>1998</v>
      </c>
      <c r="K271" s="46" t="s">
        <v>1999</v>
      </c>
      <c r="L271" s="46" t="s">
        <v>27</v>
      </c>
    </row>
    <row r="272" spans="10:12" x14ac:dyDescent="0.2">
      <c r="J272" s="88" t="s">
        <v>2000</v>
      </c>
      <c r="K272" s="88" t="s">
        <v>2001</v>
      </c>
      <c r="L272" s="88" t="s">
        <v>27</v>
      </c>
    </row>
    <row r="273" spans="10:12" x14ac:dyDescent="0.2">
      <c r="J273" s="46" t="s">
        <v>2093</v>
      </c>
      <c r="K273" s="46" t="s">
        <v>2094</v>
      </c>
      <c r="L273" s="46" t="s">
        <v>27</v>
      </c>
    </row>
    <row r="274" spans="10:12" x14ac:dyDescent="0.2">
      <c r="J274" s="46" t="s">
        <v>2095</v>
      </c>
      <c r="K274" s="46" t="s">
        <v>2096</v>
      </c>
      <c r="L274" s="46" t="s">
        <v>27</v>
      </c>
    </row>
    <row r="275" spans="10:12" x14ac:dyDescent="0.2">
      <c r="J275" s="46" t="s">
        <v>2097</v>
      </c>
      <c r="K275" s="46" t="s">
        <v>2098</v>
      </c>
      <c r="L275" s="46" t="s">
        <v>27</v>
      </c>
    </row>
    <row r="276" spans="10:12" x14ac:dyDescent="0.2">
      <c r="J276" s="46" t="s">
        <v>1099</v>
      </c>
      <c r="K276" s="46" t="s">
        <v>1100</v>
      </c>
      <c r="L276" s="46" t="s">
        <v>24</v>
      </c>
    </row>
    <row r="277" spans="10:12" x14ac:dyDescent="0.2">
      <c r="J277" s="46" t="s">
        <v>1062</v>
      </c>
      <c r="K277" s="46" t="s">
        <v>1063</v>
      </c>
      <c r="L277" s="46" t="s">
        <v>24</v>
      </c>
    </row>
    <row r="278" spans="10:12" x14ac:dyDescent="0.2">
      <c r="J278" s="46" t="s">
        <v>391</v>
      </c>
      <c r="K278" s="46" t="s">
        <v>392</v>
      </c>
      <c r="L278" s="46" t="s">
        <v>24</v>
      </c>
    </row>
    <row r="279" spans="10:12" x14ac:dyDescent="0.2">
      <c r="J279" s="46" t="s">
        <v>1089</v>
      </c>
      <c r="K279" s="46" t="s">
        <v>1090</v>
      </c>
      <c r="L279" s="46" t="s">
        <v>24</v>
      </c>
    </row>
    <row r="280" spans="10:12" x14ac:dyDescent="0.2">
      <c r="J280" s="46" t="s">
        <v>393</v>
      </c>
      <c r="K280" s="46" t="s">
        <v>394</v>
      </c>
      <c r="L280" s="46" t="s">
        <v>24</v>
      </c>
    </row>
    <row r="281" spans="10:12" x14ac:dyDescent="0.2">
      <c r="J281" s="46" t="s">
        <v>395</v>
      </c>
      <c r="K281" s="46" t="s">
        <v>396</v>
      </c>
      <c r="L281" s="46" t="s">
        <v>24</v>
      </c>
    </row>
    <row r="282" spans="10:12" x14ac:dyDescent="0.2">
      <c r="J282" s="46" t="s">
        <v>1127</v>
      </c>
      <c r="K282" s="46" t="s">
        <v>1128</v>
      </c>
      <c r="L282" s="46" t="s">
        <v>24</v>
      </c>
    </row>
    <row r="283" spans="10:12" x14ac:dyDescent="0.2">
      <c r="J283" s="46" t="s">
        <v>397</v>
      </c>
      <c r="K283" s="46" t="s">
        <v>1190</v>
      </c>
      <c r="L283" s="46" t="s">
        <v>24</v>
      </c>
    </row>
    <row r="284" spans="10:12" x14ac:dyDescent="0.2">
      <c r="J284" s="46" t="s">
        <v>398</v>
      </c>
      <c r="K284" s="46" t="s">
        <v>399</v>
      </c>
      <c r="L284" s="46" t="s">
        <v>24</v>
      </c>
    </row>
    <row r="285" spans="10:12" x14ac:dyDescent="0.2">
      <c r="J285" s="46" t="s">
        <v>400</v>
      </c>
      <c r="K285" s="46" t="s">
        <v>401</v>
      </c>
      <c r="L285" s="46" t="s">
        <v>24</v>
      </c>
    </row>
    <row r="286" spans="10:12" x14ac:dyDescent="0.2">
      <c r="J286" s="46" t="s">
        <v>402</v>
      </c>
      <c r="K286" s="46" t="s">
        <v>403</v>
      </c>
      <c r="L286" s="46" t="s">
        <v>24</v>
      </c>
    </row>
    <row r="287" spans="10:12" x14ac:dyDescent="0.2">
      <c r="J287" s="46" t="s">
        <v>1088</v>
      </c>
      <c r="K287" s="46" t="s">
        <v>2099</v>
      </c>
      <c r="L287" s="46" t="s">
        <v>24</v>
      </c>
    </row>
    <row r="288" spans="10:12" x14ac:dyDescent="0.2">
      <c r="J288" s="46" t="s">
        <v>1573</v>
      </c>
      <c r="K288" s="46" t="s">
        <v>1574</v>
      </c>
      <c r="L288" s="46" t="s">
        <v>24</v>
      </c>
    </row>
    <row r="289" spans="10:12" x14ac:dyDescent="0.2">
      <c r="J289" s="46" t="s">
        <v>1966</v>
      </c>
      <c r="K289" s="46" t="s">
        <v>1971</v>
      </c>
      <c r="L289" s="46" t="s">
        <v>24</v>
      </c>
    </row>
    <row r="290" spans="10:12" x14ac:dyDescent="0.2">
      <c r="J290" s="46" t="s">
        <v>1967</v>
      </c>
      <c r="K290" s="46" t="s">
        <v>1972</v>
      </c>
      <c r="L290" s="46" t="s">
        <v>24</v>
      </c>
    </row>
    <row r="291" spans="10:12" x14ac:dyDescent="0.2">
      <c r="J291" s="46" t="s">
        <v>1968</v>
      </c>
      <c r="K291" s="46" t="s">
        <v>1973</v>
      </c>
      <c r="L291" s="46" t="s">
        <v>24</v>
      </c>
    </row>
    <row r="292" spans="10:12" x14ac:dyDescent="0.2">
      <c r="J292" s="46" t="s">
        <v>1969</v>
      </c>
      <c r="K292" s="46" t="s">
        <v>1974</v>
      </c>
      <c r="L292" s="46" t="s">
        <v>24</v>
      </c>
    </row>
    <row r="293" spans="10:12" x14ac:dyDescent="0.2">
      <c r="J293" s="46" t="s">
        <v>1970</v>
      </c>
      <c r="K293" s="46" t="s">
        <v>1975</v>
      </c>
      <c r="L293" s="46" t="s">
        <v>24</v>
      </c>
    </row>
    <row r="294" spans="10:12" x14ac:dyDescent="0.2">
      <c r="J294" s="46" t="s">
        <v>2002</v>
      </c>
      <c r="K294" s="46" t="s">
        <v>2003</v>
      </c>
      <c r="L294" s="46" t="s">
        <v>24</v>
      </c>
    </row>
    <row r="295" spans="10:12" x14ac:dyDescent="0.2">
      <c r="J295" s="88" t="s">
        <v>2004</v>
      </c>
      <c r="K295" s="88" t="s">
        <v>2005</v>
      </c>
      <c r="L295" s="88" t="s">
        <v>24</v>
      </c>
    </row>
    <row r="296" spans="10:12" x14ac:dyDescent="0.2">
      <c r="J296" s="46" t="s">
        <v>1298</v>
      </c>
      <c r="K296" s="46" t="s">
        <v>1299</v>
      </c>
      <c r="L296" s="46" t="s">
        <v>8</v>
      </c>
    </row>
    <row r="297" spans="10:12" x14ac:dyDescent="0.2">
      <c r="J297" s="46" t="s">
        <v>485</v>
      </c>
      <c r="K297" s="46" t="s">
        <v>486</v>
      </c>
      <c r="L297" s="46" t="s">
        <v>8</v>
      </c>
    </row>
    <row r="298" spans="10:12" x14ac:dyDescent="0.2">
      <c r="J298" s="46" t="s">
        <v>487</v>
      </c>
      <c r="K298" s="46" t="s">
        <v>488</v>
      </c>
      <c r="L298" s="46" t="s">
        <v>8</v>
      </c>
    </row>
    <row r="299" spans="10:12" x14ac:dyDescent="0.2">
      <c r="J299" s="46" t="s">
        <v>489</v>
      </c>
      <c r="K299" s="46" t="s">
        <v>490</v>
      </c>
      <c r="L299" s="46" t="s">
        <v>8</v>
      </c>
    </row>
    <row r="300" spans="10:12" x14ac:dyDescent="0.2">
      <c r="J300" s="88" t="s">
        <v>1239</v>
      </c>
      <c r="K300" s="88" t="s">
        <v>1300</v>
      </c>
      <c r="L300" s="88" t="s">
        <v>8</v>
      </c>
    </row>
    <row r="301" spans="10:12" x14ac:dyDescent="0.2">
      <c r="J301" s="46" t="s">
        <v>578</v>
      </c>
      <c r="K301" s="46" t="s">
        <v>1799</v>
      </c>
      <c r="L301" s="46" t="s">
        <v>7</v>
      </c>
    </row>
    <row r="302" spans="10:12" x14ac:dyDescent="0.2">
      <c r="J302" s="46" t="s">
        <v>579</v>
      </c>
      <c r="K302" s="46" t="s">
        <v>580</v>
      </c>
      <c r="L302" s="46" t="s">
        <v>7</v>
      </c>
    </row>
    <row r="303" spans="10:12" x14ac:dyDescent="0.2">
      <c r="J303" s="46" t="s">
        <v>581</v>
      </c>
      <c r="K303" s="46" t="s">
        <v>582</v>
      </c>
      <c r="L303" s="46" t="s">
        <v>7</v>
      </c>
    </row>
    <row r="304" spans="10:12" x14ac:dyDescent="0.2">
      <c r="J304" s="46" t="s">
        <v>583</v>
      </c>
      <c r="K304" s="46" t="s">
        <v>584</v>
      </c>
      <c r="L304" s="46" t="s">
        <v>7</v>
      </c>
    </row>
    <row r="305" spans="10:12" x14ac:dyDescent="0.2">
      <c r="J305" s="46" t="s">
        <v>585</v>
      </c>
      <c r="K305" s="46" t="s">
        <v>586</v>
      </c>
      <c r="L305" s="46" t="s">
        <v>7</v>
      </c>
    </row>
    <row r="306" spans="10:12" x14ac:dyDescent="0.2">
      <c r="J306" s="46" t="s">
        <v>587</v>
      </c>
      <c r="K306" s="46" t="s">
        <v>588</v>
      </c>
      <c r="L306" s="46" t="s">
        <v>7</v>
      </c>
    </row>
    <row r="307" spans="10:12" x14ac:dyDescent="0.2">
      <c r="J307" s="46" t="s">
        <v>589</v>
      </c>
      <c r="K307" s="46" t="s">
        <v>590</v>
      </c>
      <c r="L307" s="46" t="s">
        <v>7</v>
      </c>
    </row>
    <row r="308" spans="10:12" x14ac:dyDescent="0.2">
      <c r="J308" s="46" t="s">
        <v>591</v>
      </c>
      <c r="K308" s="46" t="s">
        <v>592</v>
      </c>
      <c r="L308" s="46" t="s">
        <v>7</v>
      </c>
    </row>
    <row r="309" spans="10:12" x14ac:dyDescent="0.2">
      <c r="J309" s="46" t="s">
        <v>593</v>
      </c>
      <c r="K309" s="46" t="s">
        <v>594</v>
      </c>
      <c r="L309" s="46" t="s">
        <v>7</v>
      </c>
    </row>
    <row r="310" spans="10:12" x14ac:dyDescent="0.2">
      <c r="J310" s="46" t="s">
        <v>595</v>
      </c>
      <c r="K310" s="46" t="s">
        <v>596</v>
      </c>
      <c r="L310" s="46" t="s">
        <v>7</v>
      </c>
    </row>
    <row r="311" spans="10:12" x14ac:dyDescent="0.2">
      <c r="J311" s="46" t="s">
        <v>597</v>
      </c>
      <c r="K311" s="46" t="s">
        <v>598</v>
      </c>
      <c r="L311" s="46" t="s">
        <v>7</v>
      </c>
    </row>
    <row r="312" spans="10:12" x14ac:dyDescent="0.2">
      <c r="J312" s="46" t="s">
        <v>599</v>
      </c>
      <c r="K312" s="46" t="s">
        <v>600</v>
      </c>
      <c r="L312" s="46" t="s">
        <v>7</v>
      </c>
    </row>
    <row r="313" spans="10:12" x14ac:dyDescent="0.2">
      <c r="J313" s="46" t="s">
        <v>1136</v>
      </c>
      <c r="K313" s="46" t="s">
        <v>1137</v>
      </c>
      <c r="L313" s="46" t="s">
        <v>7</v>
      </c>
    </row>
    <row r="314" spans="10:12" x14ac:dyDescent="0.2">
      <c r="J314" s="46" t="s">
        <v>1200</v>
      </c>
      <c r="K314" s="46" t="s">
        <v>1201</v>
      </c>
      <c r="L314" s="46" t="s">
        <v>7</v>
      </c>
    </row>
    <row r="315" spans="10:12" x14ac:dyDescent="0.2">
      <c r="J315" s="46" t="s">
        <v>1202</v>
      </c>
      <c r="K315" s="46" t="s">
        <v>1203</v>
      </c>
      <c r="L315" s="46" t="s">
        <v>7</v>
      </c>
    </row>
    <row r="316" spans="10:12" x14ac:dyDescent="0.2">
      <c r="J316" s="46" t="s">
        <v>1204</v>
      </c>
      <c r="K316" s="46" t="s">
        <v>1205</v>
      </c>
      <c r="L316" s="46" t="s">
        <v>7</v>
      </c>
    </row>
    <row r="317" spans="10:12" x14ac:dyDescent="0.2">
      <c r="J317" s="46" t="s">
        <v>1520</v>
      </c>
      <c r="K317" s="46" t="s">
        <v>1521</v>
      </c>
      <c r="L317" s="46" t="s">
        <v>7</v>
      </c>
    </row>
    <row r="318" spans="10:12" x14ac:dyDescent="0.2">
      <c r="J318" s="46" t="s">
        <v>1753</v>
      </c>
      <c r="K318" s="46" t="s">
        <v>1759</v>
      </c>
      <c r="L318" s="46" t="s">
        <v>7</v>
      </c>
    </row>
    <row r="319" spans="10:12" x14ac:dyDescent="0.2">
      <c r="J319" s="46" t="s">
        <v>1754</v>
      </c>
      <c r="K319" s="46" t="s">
        <v>1760</v>
      </c>
      <c r="L319" s="46" t="s">
        <v>7</v>
      </c>
    </row>
    <row r="320" spans="10:12" x14ac:dyDescent="0.2">
      <c r="J320" s="46" t="s">
        <v>1755</v>
      </c>
      <c r="K320" s="46" t="s">
        <v>1761</v>
      </c>
      <c r="L320" s="46" t="s">
        <v>7</v>
      </c>
    </row>
    <row r="321" spans="10:12" x14ac:dyDescent="0.2">
      <c r="J321" s="46" t="s">
        <v>1756</v>
      </c>
      <c r="K321" s="46" t="s">
        <v>1762</v>
      </c>
      <c r="L321" s="46" t="s">
        <v>7</v>
      </c>
    </row>
    <row r="322" spans="10:12" x14ac:dyDescent="0.2">
      <c r="J322" s="46" t="s">
        <v>1757</v>
      </c>
      <c r="K322" s="46" t="s">
        <v>1763</v>
      </c>
      <c r="L322" s="46" t="s">
        <v>7</v>
      </c>
    </row>
    <row r="323" spans="10:12" x14ac:dyDescent="0.2">
      <c r="J323" s="46" t="s">
        <v>1758</v>
      </c>
      <c r="K323" s="46" t="s">
        <v>1764</v>
      </c>
      <c r="L323" s="46" t="s">
        <v>7</v>
      </c>
    </row>
    <row r="324" spans="10:12" x14ac:dyDescent="0.2">
      <c r="J324" s="88" t="s">
        <v>2006</v>
      </c>
      <c r="K324" s="88" t="s">
        <v>2007</v>
      </c>
      <c r="L324" s="88" t="s">
        <v>7</v>
      </c>
    </row>
    <row r="325" spans="10:12" x14ac:dyDescent="0.2">
      <c r="J325" s="46" t="s">
        <v>404</v>
      </c>
      <c r="K325" s="46" t="s">
        <v>1673</v>
      </c>
      <c r="L325" s="46" t="s">
        <v>25</v>
      </c>
    </row>
    <row r="326" spans="10:12" x14ac:dyDescent="0.2">
      <c r="J326" s="46" t="s">
        <v>405</v>
      </c>
      <c r="K326" s="46" t="s">
        <v>406</v>
      </c>
      <c r="L326" s="46" t="s">
        <v>25</v>
      </c>
    </row>
    <row r="327" spans="10:12" x14ac:dyDescent="0.2">
      <c r="J327" s="46" t="s">
        <v>407</v>
      </c>
      <c r="K327" s="46" t="s">
        <v>1674</v>
      </c>
      <c r="L327" s="46" t="s">
        <v>25</v>
      </c>
    </row>
    <row r="328" spans="10:12" x14ac:dyDescent="0.2">
      <c r="J328" s="46" t="s">
        <v>408</v>
      </c>
      <c r="K328" s="46" t="s">
        <v>1675</v>
      </c>
      <c r="L328" s="46" t="s">
        <v>25</v>
      </c>
    </row>
    <row r="329" spans="10:12" x14ac:dyDescent="0.2">
      <c r="J329" s="46" t="s">
        <v>409</v>
      </c>
      <c r="K329" s="46" t="s">
        <v>410</v>
      </c>
      <c r="L329" s="46" t="s">
        <v>25</v>
      </c>
    </row>
    <row r="330" spans="10:12" x14ac:dyDescent="0.2">
      <c r="J330" s="46" t="s">
        <v>411</v>
      </c>
      <c r="K330" s="46" t="s">
        <v>412</v>
      </c>
      <c r="L330" s="46" t="s">
        <v>25</v>
      </c>
    </row>
    <row r="331" spans="10:12" x14ac:dyDescent="0.2">
      <c r="J331" s="46" t="s">
        <v>413</v>
      </c>
      <c r="K331" s="46" t="s">
        <v>1676</v>
      </c>
      <c r="L331" s="46" t="s">
        <v>25</v>
      </c>
    </row>
    <row r="332" spans="10:12" x14ac:dyDescent="0.2">
      <c r="J332" s="46" t="s">
        <v>414</v>
      </c>
      <c r="K332" s="46" t="s">
        <v>1677</v>
      </c>
      <c r="L332" s="46" t="s">
        <v>25</v>
      </c>
    </row>
    <row r="333" spans="10:12" x14ac:dyDescent="0.2">
      <c r="J333" s="46" t="s">
        <v>415</v>
      </c>
      <c r="K333" s="46" t="s">
        <v>1678</v>
      </c>
      <c r="L333" s="46" t="s">
        <v>25</v>
      </c>
    </row>
    <row r="334" spans="10:12" x14ac:dyDescent="0.2">
      <c r="J334" s="46" t="s">
        <v>416</v>
      </c>
      <c r="K334" s="46" t="s">
        <v>1679</v>
      </c>
      <c r="L334" s="46" t="s">
        <v>25</v>
      </c>
    </row>
    <row r="335" spans="10:12" x14ac:dyDescent="0.2">
      <c r="J335" s="46" t="s">
        <v>417</v>
      </c>
      <c r="K335" s="46" t="s">
        <v>1680</v>
      </c>
      <c r="L335" s="46" t="s">
        <v>25</v>
      </c>
    </row>
    <row r="336" spans="10:12" x14ac:dyDescent="0.2">
      <c r="J336" s="46" t="s">
        <v>418</v>
      </c>
      <c r="K336" s="46" t="s">
        <v>1681</v>
      </c>
      <c r="L336" s="46" t="s">
        <v>25</v>
      </c>
    </row>
    <row r="337" spans="10:12" x14ac:dyDescent="0.2">
      <c r="J337" s="46" t="s">
        <v>419</v>
      </c>
      <c r="K337" s="46" t="s">
        <v>1682</v>
      </c>
      <c r="L337" s="46" t="s">
        <v>25</v>
      </c>
    </row>
    <row r="338" spans="10:12" x14ac:dyDescent="0.2">
      <c r="J338" s="46" t="s">
        <v>420</v>
      </c>
      <c r="K338" s="46" t="s">
        <v>1683</v>
      </c>
      <c r="L338" s="46" t="s">
        <v>25</v>
      </c>
    </row>
    <row r="339" spans="10:12" x14ac:dyDescent="0.2">
      <c r="J339" s="46" t="s">
        <v>421</v>
      </c>
      <c r="K339" s="46" t="s">
        <v>2008</v>
      </c>
      <c r="L339" s="46" t="s">
        <v>25</v>
      </c>
    </row>
    <row r="340" spans="10:12" x14ac:dyDescent="0.2">
      <c r="J340" s="46" t="s">
        <v>422</v>
      </c>
      <c r="K340" s="46" t="s">
        <v>1684</v>
      </c>
      <c r="L340" s="46" t="s">
        <v>25</v>
      </c>
    </row>
    <row r="341" spans="10:12" x14ac:dyDescent="0.2">
      <c r="J341" s="46" t="s">
        <v>423</v>
      </c>
      <c r="K341" s="46" t="s">
        <v>1685</v>
      </c>
      <c r="L341" s="46" t="s">
        <v>25</v>
      </c>
    </row>
    <row r="342" spans="10:12" x14ac:dyDescent="0.2">
      <c r="J342" s="46" t="s">
        <v>424</v>
      </c>
      <c r="K342" s="46" t="s">
        <v>425</v>
      </c>
      <c r="L342" s="46" t="s">
        <v>25</v>
      </c>
    </row>
    <row r="343" spans="10:12" x14ac:dyDescent="0.2">
      <c r="J343" s="46" t="s">
        <v>426</v>
      </c>
      <c r="K343" s="46" t="s">
        <v>1686</v>
      </c>
      <c r="L343" s="46" t="s">
        <v>25</v>
      </c>
    </row>
    <row r="344" spans="10:12" x14ac:dyDescent="0.2">
      <c r="J344" s="46" t="s">
        <v>427</v>
      </c>
      <c r="K344" s="46" t="s">
        <v>1381</v>
      </c>
      <c r="L344" s="46" t="s">
        <v>25</v>
      </c>
    </row>
    <row r="345" spans="10:12" x14ac:dyDescent="0.2">
      <c r="J345" s="46" t="s">
        <v>428</v>
      </c>
      <c r="K345" s="46" t="s">
        <v>1687</v>
      </c>
      <c r="L345" s="46" t="s">
        <v>25</v>
      </c>
    </row>
    <row r="346" spans="10:12" x14ac:dyDescent="0.2">
      <c r="J346" s="46" t="s">
        <v>429</v>
      </c>
      <c r="K346" s="46" t="s">
        <v>430</v>
      </c>
      <c r="L346" s="46" t="s">
        <v>25</v>
      </c>
    </row>
    <row r="347" spans="10:12" x14ac:dyDescent="0.2">
      <c r="J347" s="46" t="s">
        <v>431</v>
      </c>
      <c r="K347" s="46" t="s">
        <v>432</v>
      </c>
      <c r="L347" s="46" t="s">
        <v>25</v>
      </c>
    </row>
    <row r="348" spans="10:12" x14ac:dyDescent="0.2">
      <c r="J348" s="46" t="s">
        <v>433</v>
      </c>
      <c r="K348" s="46" t="s">
        <v>434</v>
      </c>
      <c r="L348" s="46" t="s">
        <v>25</v>
      </c>
    </row>
    <row r="349" spans="10:12" x14ac:dyDescent="0.2">
      <c r="J349" s="46" t="s">
        <v>435</v>
      </c>
      <c r="K349" s="46" t="s">
        <v>1688</v>
      </c>
      <c r="L349" s="46" t="s">
        <v>25</v>
      </c>
    </row>
    <row r="350" spans="10:12" x14ac:dyDescent="0.2">
      <c r="J350" s="46" t="s">
        <v>436</v>
      </c>
      <c r="K350" s="46" t="s">
        <v>1689</v>
      </c>
      <c r="L350" s="46" t="s">
        <v>25</v>
      </c>
    </row>
    <row r="351" spans="10:12" x14ac:dyDescent="0.2">
      <c r="J351" s="46" t="s">
        <v>437</v>
      </c>
      <c r="K351" s="46" t="s">
        <v>1690</v>
      </c>
      <c r="L351" s="46" t="s">
        <v>25</v>
      </c>
    </row>
    <row r="352" spans="10:12" x14ac:dyDescent="0.2">
      <c r="J352" s="46" t="s">
        <v>438</v>
      </c>
      <c r="K352" s="46" t="s">
        <v>1554</v>
      </c>
      <c r="L352" s="46" t="s">
        <v>25</v>
      </c>
    </row>
    <row r="353" spans="10:12" x14ac:dyDescent="0.2">
      <c r="J353" s="46" t="s">
        <v>439</v>
      </c>
      <c r="K353" s="46" t="s">
        <v>1691</v>
      </c>
      <c r="L353" s="46" t="s">
        <v>25</v>
      </c>
    </row>
    <row r="354" spans="10:12" x14ac:dyDescent="0.2">
      <c r="J354" s="46" t="s">
        <v>440</v>
      </c>
      <c r="K354" s="46" t="s">
        <v>1382</v>
      </c>
      <c r="L354" s="46" t="s">
        <v>25</v>
      </c>
    </row>
    <row r="355" spans="10:12" x14ac:dyDescent="0.2">
      <c r="J355" s="46" t="s">
        <v>441</v>
      </c>
      <c r="K355" s="46" t="s">
        <v>442</v>
      </c>
      <c r="L355" s="46" t="s">
        <v>25</v>
      </c>
    </row>
    <row r="356" spans="10:12" x14ac:dyDescent="0.2">
      <c r="J356" s="46" t="s">
        <v>443</v>
      </c>
      <c r="K356" s="46" t="s">
        <v>1692</v>
      </c>
      <c r="L356" s="46" t="s">
        <v>25</v>
      </c>
    </row>
    <row r="357" spans="10:12" x14ac:dyDescent="0.2">
      <c r="J357" s="46" t="s">
        <v>444</v>
      </c>
      <c r="K357" s="46" t="s">
        <v>1693</v>
      </c>
      <c r="L357" s="46" t="s">
        <v>25</v>
      </c>
    </row>
    <row r="358" spans="10:12" x14ac:dyDescent="0.2">
      <c r="J358" s="46" t="s">
        <v>445</v>
      </c>
      <c r="K358" s="46" t="s">
        <v>1694</v>
      </c>
      <c r="L358" s="46" t="s">
        <v>25</v>
      </c>
    </row>
    <row r="359" spans="10:12" x14ac:dyDescent="0.2">
      <c r="J359" s="46" t="s">
        <v>446</v>
      </c>
      <c r="K359" s="46" t="s">
        <v>1695</v>
      </c>
      <c r="L359" s="46" t="s">
        <v>25</v>
      </c>
    </row>
    <row r="360" spans="10:12" x14ac:dyDescent="0.2">
      <c r="J360" s="46" t="s">
        <v>447</v>
      </c>
      <c r="K360" s="46" t="s">
        <v>1696</v>
      </c>
      <c r="L360" s="46" t="s">
        <v>25</v>
      </c>
    </row>
    <row r="361" spans="10:12" x14ac:dyDescent="0.2">
      <c r="J361" s="46" t="s">
        <v>448</v>
      </c>
      <c r="K361" s="46" t="s">
        <v>1697</v>
      </c>
      <c r="L361" s="46" t="s">
        <v>25</v>
      </c>
    </row>
    <row r="362" spans="10:12" x14ac:dyDescent="0.2">
      <c r="J362" s="46" t="s">
        <v>449</v>
      </c>
      <c r="K362" s="46" t="s">
        <v>1698</v>
      </c>
      <c r="L362" s="46" t="s">
        <v>25</v>
      </c>
    </row>
    <row r="363" spans="10:12" x14ac:dyDescent="0.2">
      <c r="J363" s="46" t="s">
        <v>450</v>
      </c>
      <c r="K363" s="46" t="s">
        <v>1699</v>
      </c>
      <c r="L363" s="46" t="s">
        <v>25</v>
      </c>
    </row>
    <row r="364" spans="10:12" x14ac:dyDescent="0.2">
      <c r="J364" s="46" t="s">
        <v>451</v>
      </c>
      <c r="K364" s="46" t="s">
        <v>1700</v>
      </c>
      <c r="L364" s="46" t="s">
        <v>25</v>
      </c>
    </row>
    <row r="365" spans="10:12" x14ac:dyDescent="0.2">
      <c r="J365" s="46" t="s">
        <v>452</v>
      </c>
      <c r="K365" s="46" t="s">
        <v>1701</v>
      </c>
      <c r="L365" s="46" t="s">
        <v>25</v>
      </c>
    </row>
    <row r="366" spans="10:12" x14ac:dyDescent="0.2">
      <c r="J366" s="46" t="s">
        <v>453</v>
      </c>
      <c r="K366" s="46" t="s">
        <v>1702</v>
      </c>
      <c r="L366" s="46" t="s">
        <v>25</v>
      </c>
    </row>
    <row r="367" spans="10:12" x14ac:dyDescent="0.2">
      <c r="J367" s="46" t="s">
        <v>454</v>
      </c>
      <c r="K367" s="46" t="s">
        <v>455</v>
      </c>
      <c r="L367" s="46" t="s">
        <v>25</v>
      </c>
    </row>
    <row r="368" spans="10:12" x14ac:dyDescent="0.2">
      <c r="J368" s="46" t="s">
        <v>456</v>
      </c>
      <c r="K368" s="46" t="s">
        <v>457</v>
      </c>
      <c r="L368" s="46" t="s">
        <v>25</v>
      </c>
    </row>
    <row r="369" spans="10:12" x14ac:dyDescent="0.2">
      <c r="J369" s="46" t="s">
        <v>458</v>
      </c>
      <c r="K369" s="46" t="s">
        <v>459</v>
      </c>
      <c r="L369" s="46" t="s">
        <v>25</v>
      </c>
    </row>
    <row r="370" spans="10:12" x14ac:dyDescent="0.2">
      <c r="J370" s="46" t="s">
        <v>460</v>
      </c>
      <c r="K370" s="46" t="s">
        <v>461</v>
      </c>
      <c r="L370" s="46" t="s">
        <v>25</v>
      </c>
    </row>
    <row r="371" spans="10:12" x14ac:dyDescent="0.2">
      <c r="J371" s="46" t="s">
        <v>462</v>
      </c>
      <c r="K371" s="46" t="s">
        <v>1703</v>
      </c>
      <c r="L371" s="46" t="s">
        <v>25</v>
      </c>
    </row>
    <row r="372" spans="10:12" x14ac:dyDescent="0.2">
      <c r="J372" s="46" t="s">
        <v>463</v>
      </c>
      <c r="K372" s="46" t="s">
        <v>1704</v>
      </c>
      <c r="L372" s="46" t="s">
        <v>25</v>
      </c>
    </row>
    <row r="373" spans="10:12" x14ac:dyDescent="0.2">
      <c r="J373" s="46" t="s">
        <v>464</v>
      </c>
      <c r="K373" s="46" t="s">
        <v>465</v>
      </c>
      <c r="L373" s="46" t="s">
        <v>25</v>
      </c>
    </row>
    <row r="374" spans="10:12" x14ac:dyDescent="0.2">
      <c r="J374" s="46" t="s">
        <v>466</v>
      </c>
      <c r="K374" s="46" t="s">
        <v>459</v>
      </c>
      <c r="L374" s="46" t="s">
        <v>25</v>
      </c>
    </row>
    <row r="375" spans="10:12" x14ac:dyDescent="0.2">
      <c r="J375" s="46" t="s">
        <v>467</v>
      </c>
      <c r="K375" s="46" t="s">
        <v>1705</v>
      </c>
      <c r="L375" s="46" t="s">
        <v>25</v>
      </c>
    </row>
    <row r="376" spans="10:12" x14ac:dyDescent="0.2">
      <c r="J376" s="46" t="s">
        <v>468</v>
      </c>
      <c r="K376" s="46" t="s">
        <v>1706</v>
      </c>
      <c r="L376" s="46" t="s">
        <v>25</v>
      </c>
    </row>
    <row r="377" spans="10:12" x14ac:dyDescent="0.2">
      <c r="J377" s="46" t="s">
        <v>469</v>
      </c>
      <c r="K377" s="46" t="s">
        <v>1707</v>
      </c>
      <c r="L377" s="46" t="s">
        <v>25</v>
      </c>
    </row>
    <row r="378" spans="10:12" x14ac:dyDescent="0.2">
      <c r="J378" s="46" t="s">
        <v>470</v>
      </c>
      <c r="K378" s="46" t="s">
        <v>1708</v>
      </c>
      <c r="L378" s="46" t="s">
        <v>25</v>
      </c>
    </row>
    <row r="379" spans="10:12" x14ac:dyDescent="0.2">
      <c r="J379" s="46" t="s">
        <v>471</v>
      </c>
      <c r="K379" s="46" t="s">
        <v>472</v>
      </c>
      <c r="L379" s="46" t="s">
        <v>25</v>
      </c>
    </row>
    <row r="380" spans="10:12" x14ac:dyDescent="0.2">
      <c r="J380" s="46" t="s">
        <v>473</v>
      </c>
      <c r="K380" s="46" t="s">
        <v>1709</v>
      </c>
      <c r="L380" s="46" t="s">
        <v>25</v>
      </c>
    </row>
    <row r="381" spans="10:12" x14ac:dyDescent="0.2">
      <c r="J381" s="46" t="s">
        <v>474</v>
      </c>
      <c r="K381" s="46" t="s">
        <v>475</v>
      </c>
      <c r="L381" s="46" t="s">
        <v>25</v>
      </c>
    </row>
    <row r="382" spans="10:12" x14ac:dyDescent="0.2">
      <c r="J382" s="46" t="s">
        <v>476</v>
      </c>
      <c r="K382" s="46" t="s">
        <v>1710</v>
      </c>
      <c r="L382" s="46" t="s">
        <v>25</v>
      </c>
    </row>
    <row r="383" spans="10:12" x14ac:dyDescent="0.2">
      <c r="J383" s="46" t="s">
        <v>477</v>
      </c>
      <c r="K383" s="46" t="s">
        <v>1711</v>
      </c>
      <c r="L383" s="46" t="s">
        <v>25</v>
      </c>
    </row>
    <row r="384" spans="10:12" x14ac:dyDescent="0.2">
      <c r="J384" s="46" t="s">
        <v>478</v>
      </c>
      <c r="K384" s="46" t="s">
        <v>1712</v>
      </c>
      <c r="L384" s="46" t="s">
        <v>25</v>
      </c>
    </row>
    <row r="385" spans="10:12" x14ac:dyDescent="0.2">
      <c r="J385" s="46" t="s">
        <v>479</v>
      </c>
      <c r="K385" s="46" t="s">
        <v>480</v>
      </c>
      <c r="L385" s="46" t="s">
        <v>25</v>
      </c>
    </row>
    <row r="386" spans="10:12" x14ac:dyDescent="0.2">
      <c r="J386" s="46" t="s">
        <v>481</v>
      </c>
      <c r="K386" s="46" t="s">
        <v>482</v>
      </c>
      <c r="L386" s="46" t="s">
        <v>25</v>
      </c>
    </row>
    <row r="387" spans="10:12" x14ac:dyDescent="0.2">
      <c r="J387" s="46" t="s">
        <v>483</v>
      </c>
      <c r="K387" s="46" t="s">
        <v>1713</v>
      </c>
      <c r="L387" s="46" t="s">
        <v>25</v>
      </c>
    </row>
    <row r="388" spans="10:12" x14ac:dyDescent="0.2">
      <c r="J388" s="46" t="s">
        <v>484</v>
      </c>
      <c r="K388" s="46" t="s">
        <v>1714</v>
      </c>
      <c r="L388" s="46" t="s">
        <v>25</v>
      </c>
    </row>
    <row r="389" spans="10:12" x14ac:dyDescent="0.2">
      <c r="J389" s="46" t="s">
        <v>1101</v>
      </c>
      <c r="K389" s="46" t="s">
        <v>1102</v>
      </c>
      <c r="L389" s="46" t="s">
        <v>25</v>
      </c>
    </row>
    <row r="390" spans="10:12" x14ac:dyDescent="0.2">
      <c r="J390" s="46" t="s">
        <v>1206</v>
      </c>
      <c r="K390" s="46" t="s">
        <v>1715</v>
      </c>
      <c r="L390" s="46" t="s">
        <v>25</v>
      </c>
    </row>
    <row r="391" spans="10:12" x14ac:dyDescent="0.2">
      <c r="J391" s="46" t="s">
        <v>1191</v>
      </c>
      <c r="K391" s="46" t="s">
        <v>1192</v>
      </c>
      <c r="L391" s="46" t="s">
        <v>25</v>
      </c>
    </row>
    <row r="392" spans="10:12" x14ac:dyDescent="0.2">
      <c r="J392" s="46" t="s">
        <v>1193</v>
      </c>
      <c r="K392" s="46" t="s">
        <v>1716</v>
      </c>
      <c r="L392" s="46" t="s">
        <v>25</v>
      </c>
    </row>
    <row r="393" spans="10:12" x14ac:dyDescent="0.2">
      <c r="J393" s="46" t="s">
        <v>1207</v>
      </c>
      <c r="K393" s="46" t="s">
        <v>1717</v>
      </c>
      <c r="L393" s="46" t="s">
        <v>25</v>
      </c>
    </row>
    <row r="394" spans="10:12" x14ac:dyDescent="0.2">
      <c r="J394" s="46" t="s">
        <v>1330</v>
      </c>
      <c r="K394" s="46" t="s">
        <v>1718</v>
      </c>
      <c r="L394" s="46" t="s">
        <v>25</v>
      </c>
    </row>
    <row r="395" spans="10:12" x14ac:dyDescent="0.2">
      <c r="J395" s="46" t="s">
        <v>1383</v>
      </c>
      <c r="K395" s="46" t="s">
        <v>1719</v>
      </c>
      <c r="L395" s="46" t="s">
        <v>25</v>
      </c>
    </row>
    <row r="396" spans="10:12" x14ac:dyDescent="0.2">
      <c r="J396" s="46" t="s">
        <v>1384</v>
      </c>
      <c r="K396" s="46" t="s">
        <v>1720</v>
      </c>
      <c r="L396" s="46" t="s">
        <v>25</v>
      </c>
    </row>
    <row r="397" spans="10:12" x14ac:dyDescent="0.2">
      <c r="J397" s="46" t="s">
        <v>1494</v>
      </c>
      <c r="K397" s="46" t="s">
        <v>1721</v>
      </c>
      <c r="L397" s="46" t="s">
        <v>25</v>
      </c>
    </row>
    <row r="398" spans="10:12" x14ac:dyDescent="0.2">
      <c r="J398" s="46" t="s">
        <v>1495</v>
      </c>
      <c r="K398" s="46" t="s">
        <v>1722</v>
      </c>
      <c r="L398" s="46" t="s">
        <v>25</v>
      </c>
    </row>
    <row r="399" spans="10:12" x14ac:dyDescent="0.2">
      <c r="J399" s="46" t="s">
        <v>1496</v>
      </c>
      <c r="K399" s="46" t="s">
        <v>1723</v>
      </c>
      <c r="L399" s="46" t="s">
        <v>25</v>
      </c>
    </row>
    <row r="400" spans="10:12" x14ac:dyDescent="0.2">
      <c r="J400" s="46" t="s">
        <v>1497</v>
      </c>
      <c r="K400" s="46" t="s">
        <v>1724</v>
      </c>
      <c r="L400" s="46" t="s">
        <v>25</v>
      </c>
    </row>
    <row r="401" spans="10:12" x14ac:dyDescent="0.2">
      <c r="J401" s="46" t="s">
        <v>1549</v>
      </c>
      <c r="K401" s="46" t="s">
        <v>1725</v>
      </c>
      <c r="L401" s="46" t="s">
        <v>25</v>
      </c>
    </row>
    <row r="402" spans="10:12" x14ac:dyDescent="0.2">
      <c r="J402" s="46" t="s">
        <v>1550</v>
      </c>
      <c r="K402" s="46" t="s">
        <v>1726</v>
      </c>
      <c r="L402" s="46" t="s">
        <v>25</v>
      </c>
    </row>
    <row r="403" spans="10:12" x14ac:dyDescent="0.2">
      <c r="J403" s="46" t="s">
        <v>1727</v>
      </c>
      <c r="K403" s="46" t="s">
        <v>1728</v>
      </c>
      <c r="L403" s="46" t="s">
        <v>25</v>
      </c>
    </row>
    <row r="404" spans="10:12" x14ac:dyDescent="0.2">
      <c r="J404" s="46" t="s">
        <v>1729</v>
      </c>
      <c r="K404" s="46" t="s">
        <v>1730</v>
      </c>
      <c r="L404" s="46" t="s">
        <v>25</v>
      </c>
    </row>
    <row r="405" spans="10:12" x14ac:dyDescent="0.2">
      <c r="J405" s="46" t="s">
        <v>1731</v>
      </c>
      <c r="K405" s="46" t="s">
        <v>1732</v>
      </c>
      <c r="L405" s="46" t="s">
        <v>25</v>
      </c>
    </row>
    <row r="406" spans="10:12" x14ac:dyDescent="0.2">
      <c r="J406" s="46" t="s">
        <v>1576</v>
      </c>
      <c r="K406" s="46" t="s">
        <v>1575</v>
      </c>
      <c r="L406" s="46" t="s">
        <v>25</v>
      </c>
    </row>
    <row r="407" spans="10:12" x14ac:dyDescent="0.2">
      <c r="J407" s="46" t="s">
        <v>1733</v>
      </c>
      <c r="K407" s="46" t="s">
        <v>1734</v>
      </c>
      <c r="L407" s="46" t="s">
        <v>25</v>
      </c>
    </row>
    <row r="408" spans="10:12" x14ac:dyDescent="0.2">
      <c r="J408" s="46" t="s">
        <v>1735</v>
      </c>
      <c r="K408" s="46" t="s">
        <v>1736</v>
      </c>
      <c r="L408" s="46" t="s">
        <v>25</v>
      </c>
    </row>
    <row r="409" spans="10:12" x14ac:dyDescent="0.2">
      <c r="J409" s="46" t="s">
        <v>1737</v>
      </c>
      <c r="K409" s="46" t="s">
        <v>1738</v>
      </c>
      <c r="L409" s="46" t="s">
        <v>25</v>
      </c>
    </row>
    <row r="410" spans="10:12" x14ac:dyDescent="0.2">
      <c r="J410" s="46" t="s">
        <v>1739</v>
      </c>
      <c r="K410" s="46" t="s">
        <v>1740</v>
      </c>
      <c r="L410" s="46" t="s">
        <v>25</v>
      </c>
    </row>
    <row r="411" spans="10:12" x14ac:dyDescent="0.2">
      <c r="J411" s="46" t="s">
        <v>1552</v>
      </c>
      <c r="K411" s="46" t="s">
        <v>1553</v>
      </c>
      <c r="L411" s="46" t="s">
        <v>25</v>
      </c>
    </row>
    <row r="412" spans="10:12" x14ac:dyDescent="0.2">
      <c r="J412" s="46" t="s">
        <v>1741</v>
      </c>
      <c r="K412" s="46" t="s">
        <v>1742</v>
      </c>
      <c r="L412" s="46" t="s">
        <v>25</v>
      </c>
    </row>
    <row r="413" spans="10:12" x14ac:dyDescent="0.2">
      <c r="J413" s="46" t="s">
        <v>1743</v>
      </c>
      <c r="K413" s="46" t="s">
        <v>1744</v>
      </c>
      <c r="L413" s="46" t="s">
        <v>25</v>
      </c>
    </row>
    <row r="414" spans="10:12" x14ac:dyDescent="0.2">
      <c r="J414" s="46" t="s">
        <v>1745</v>
      </c>
      <c r="K414" s="46" t="s">
        <v>1746</v>
      </c>
      <c r="L414" s="46" t="s">
        <v>25</v>
      </c>
    </row>
    <row r="415" spans="10:12" x14ac:dyDescent="0.2">
      <c r="J415" s="46" t="s">
        <v>1747</v>
      </c>
      <c r="K415" s="46" t="s">
        <v>1748</v>
      </c>
      <c r="L415" s="46" t="s">
        <v>25</v>
      </c>
    </row>
    <row r="416" spans="10:12" x14ac:dyDescent="0.2">
      <c r="J416" s="46" t="s">
        <v>1749</v>
      </c>
      <c r="K416" s="46" t="s">
        <v>1750</v>
      </c>
      <c r="L416" s="46" t="s">
        <v>25</v>
      </c>
    </row>
    <row r="417" spans="10:12" x14ac:dyDescent="0.2">
      <c r="J417" s="46" t="s">
        <v>2009</v>
      </c>
      <c r="K417" s="46" t="s">
        <v>2010</v>
      </c>
      <c r="L417" s="46" t="s">
        <v>25</v>
      </c>
    </row>
    <row r="418" spans="10:12" x14ac:dyDescent="0.2">
      <c r="J418" s="46" t="s">
        <v>2011</v>
      </c>
      <c r="K418" s="46" t="s">
        <v>2012</v>
      </c>
      <c r="L418" s="46" t="s">
        <v>25</v>
      </c>
    </row>
    <row r="419" spans="10:12" x14ac:dyDescent="0.2">
      <c r="J419" s="46" t="s">
        <v>2013</v>
      </c>
      <c r="K419" s="46" t="s">
        <v>2014</v>
      </c>
      <c r="L419" s="46" t="s">
        <v>25</v>
      </c>
    </row>
    <row r="420" spans="10:12" x14ac:dyDescent="0.2">
      <c r="J420" s="46" t="s">
        <v>2015</v>
      </c>
      <c r="K420" s="46" t="s">
        <v>2016</v>
      </c>
      <c r="L420" s="46" t="s">
        <v>25</v>
      </c>
    </row>
    <row r="421" spans="10:12" x14ac:dyDescent="0.2">
      <c r="J421" s="46" t="s">
        <v>2017</v>
      </c>
      <c r="K421" s="46" t="s">
        <v>2018</v>
      </c>
      <c r="L421" s="46" t="s">
        <v>25</v>
      </c>
    </row>
    <row r="422" spans="10:12" x14ac:dyDescent="0.2">
      <c r="J422" s="88" t="s">
        <v>2019</v>
      </c>
      <c r="K422" s="88" t="s">
        <v>2020</v>
      </c>
      <c r="L422" s="88" t="s">
        <v>25</v>
      </c>
    </row>
    <row r="423" spans="10:12" x14ac:dyDescent="0.2">
      <c r="J423" s="46" t="s">
        <v>491</v>
      </c>
      <c r="K423" s="46" t="s">
        <v>1832</v>
      </c>
      <c r="L423" s="46" t="s">
        <v>8</v>
      </c>
    </row>
    <row r="424" spans="10:12" x14ac:dyDescent="0.2">
      <c r="J424" s="46" t="s">
        <v>492</v>
      </c>
      <c r="K424" s="46" t="s">
        <v>1833</v>
      </c>
      <c r="L424" s="46" t="s">
        <v>8</v>
      </c>
    </row>
    <row r="425" spans="10:12" x14ac:dyDescent="0.2">
      <c r="J425" s="46" t="s">
        <v>493</v>
      </c>
      <c r="K425" s="46" t="s">
        <v>1834</v>
      </c>
      <c r="L425" s="46" t="s">
        <v>8</v>
      </c>
    </row>
    <row r="426" spans="10:12" x14ac:dyDescent="0.2">
      <c r="J426" s="46" t="s">
        <v>494</v>
      </c>
      <c r="K426" s="46" t="s">
        <v>1835</v>
      </c>
      <c r="L426" s="46" t="s">
        <v>8</v>
      </c>
    </row>
    <row r="427" spans="10:12" x14ac:dyDescent="0.2">
      <c r="J427" s="46" t="s">
        <v>495</v>
      </c>
      <c r="K427" s="46" t="s">
        <v>1836</v>
      </c>
      <c r="L427" s="46" t="s">
        <v>8</v>
      </c>
    </row>
    <row r="428" spans="10:12" x14ac:dyDescent="0.2">
      <c r="J428" s="46" t="s">
        <v>496</v>
      </c>
      <c r="K428" s="46" t="s">
        <v>1837</v>
      </c>
      <c r="L428" s="46" t="s">
        <v>8</v>
      </c>
    </row>
    <row r="429" spans="10:12" x14ac:dyDescent="0.2">
      <c r="J429" s="46" t="s">
        <v>497</v>
      </c>
      <c r="K429" s="46" t="s">
        <v>1838</v>
      </c>
      <c r="L429" s="46" t="s">
        <v>8</v>
      </c>
    </row>
    <row r="430" spans="10:12" x14ac:dyDescent="0.2">
      <c r="J430" s="46" t="s">
        <v>498</v>
      </c>
      <c r="K430" s="46" t="s">
        <v>1839</v>
      </c>
      <c r="L430" s="46" t="s">
        <v>8</v>
      </c>
    </row>
    <row r="431" spans="10:12" x14ac:dyDescent="0.2">
      <c r="J431" s="46" t="s">
        <v>1424</v>
      </c>
      <c r="K431" s="46" t="s">
        <v>1840</v>
      </c>
      <c r="L431" s="46" t="s">
        <v>8</v>
      </c>
    </row>
    <row r="432" spans="10:12" x14ac:dyDescent="0.2">
      <c r="J432" s="46" t="s">
        <v>1145</v>
      </c>
      <c r="K432" s="46" t="s">
        <v>1841</v>
      </c>
      <c r="L432" s="46" t="s">
        <v>8</v>
      </c>
    </row>
    <row r="433" spans="10:12" x14ac:dyDescent="0.2">
      <c r="J433" s="46" t="s">
        <v>1301</v>
      </c>
      <c r="K433" s="46" t="s">
        <v>1842</v>
      </c>
      <c r="L433" s="46" t="s">
        <v>8</v>
      </c>
    </row>
    <row r="434" spans="10:12" x14ac:dyDescent="0.2">
      <c r="J434" s="46" t="s">
        <v>1240</v>
      </c>
      <c r="K434" s="46" t="s">
        <v>1843</v>
      </c>
      <c r="L434" s="46" t="s">
        <v>8</v>
      </c>
    </row>
    <row r="435" spans="10:12" x14ac:dyDescent="0.2">
      <c r="J435" s="46" t="s">
        <v>1425</v>
      </c>
      <c r="K435" s="46" t="s">
        <v>1844</v>
      </c>
      <c r="L435" s="46" t="s">
        <v>8</v>
      </c>
    </row>
    <row r="436" spans="10:12" x14ac:dyDescent="0.2">
      <c r="J436" s="46" t="s">
        <v>1353</v>
      </c>
      <c r="K436" s="46" t="s">
        <v>1845</v>
      </c>
      <c r="L436" s="46" t="s">
        <v>8</v>
      </c>
    </row>
    <row r="437" spans="10:12" x14ac:dyDescent="0.2">
      <c r="J437" s="46" t="s">
        <v>1426</v>
      </c>
      <c r="K437" s="46" t="s">
        <v>1846</v>
      </c>
      <c r="L437" s="46" t="s">
        <v>8</v>
      </c>
    </row>
    <row r="438" spans="10:12" x14ac:dyDescent="0.2">
      <c r="J438" s="46" t="s">
        <v>1442</v>
      </c>
      <c r="K438" s="46" t="s">
        <v>1847</v>
      </c>
      <c r="L438" s="46" t="s">
        <v>8</v>
      </c>
    </row>
    <row r="439" spans="10:12" x14ac:dyDescent="0.2">
      <c r="J439" s="46" t="s">
        <v>1443</v>
      </c>
      <c r="K439" s="46" t="s">
        <v>1444</v>
      </c>
      <c r="L439" s="46" t="s">
        <v>8</v>
      </c>
    </row>
    <row r="440" spans="10:12" x14ac:dyDescent="0.2">
      <c r="J440" s="46" t="s">
        <v>1445</v>
      </c>
      <c r="K440" s="46" t="s">
        <v>1848</v>
      </c>
      <c r="L440" s="46" t="s">
        <v>8</v>
      </c>
    </row>
    <row r="441" spans="10:12" x14ac:dyDescent="0.2">
      <c r="J441" s="46" t="s">
        <v>1577</v>
      </c>
      <c r="K441" s="46" t="s">
        <v>1578</v>
      </c>
      <c r="L441" s="46" t="s">
        <v>8</v>
      </c>
    </row>
    <row r="442" spans="10:12" x14ac:dyDescent="0.2">
      <c r="J442" s="46" t="s">
        <v>2021</v>
      </c>
      <c r="K442" s="46" t="s">
        <v>2022</v>
      </c>
      <c r="L442" s="46" t="s">
        <v>8</v>
      </c>
    </row>
    <row r="443" spans="10:12" x14ac:dyDescent="0.2">
      <c r="J443" s="46" t="s">
        <v>2023</v>
      </c>
      <c r="K443" s="46" t="s">
        <v>2024</v>
      </c>
      <c r="L443" s="46" t="s">
        <v>8</v>
      </c>
    </row>
    <row r="444" spans="10:12" x14ac:dyDescent="0.2">
      <c r="J444" s="46" t="s">
        <v>499</v>
      </c>
      <c r="K444" s="46" t="s">
        <v>1849</v>
      </c>
      <c r="L444" s="46" t="s">
        <v>8</v>
      </c>
    </row>
    <row r="445" spans="10:12" x14ac:dyDescent="0.2">
      <c r="J445" s="46" t="s">
        <v>500</v>
      </c>
      <c r="K445" s="46" t="s">
        <v>1850</v>
      </c>
      <c r="L445" s="46" t="s">
        <v>8</v>
      </c>
    </row>
    <row r="446" spans="10:12" x14ac:dyDescent="0.2">
      <c r="J446" s="46" t="s">
        <v>501</v>
      </c>
      <c r="K446" s="46" t="s">
        <v>1851</v>
      </c>
      <c r="L446" s="46" t="s">
        <v>8</v>
      </c>
    </row>
    <row r="447" spans="10:12" x14ac:dyDescent="0.2">
      <c r="J447" s="46" t="s">
        <v>502</v>
      </c>
      <c r="K447" s="46" t="s">
        <v>1852</v>
      </c>
      <c r="L447" s="46" t="s">
        <v>8</v>
      </c>
    </row>
    <row r="448" spans="10:12" x14ac:dyDescent="0.2">
      <c r="J448" s="46" t="s">
        <v>503</v>
      </c>
      <c r="K448" s="46" t="s">
        <v>504</v>
      </c>
      <c r="L448" s="46" t="s">
        <v>8</v>
      </c>
    </row>
    <row r="449" spans="10:12" x14ac:dyDescent="0.2">
      <c r="J449" s="46" t="s">
        <v>505</v>
      </c>
      <c r="K449" s="46" t="s">
        <v>1853</v>
      </c>
      <c r="L449" s="46" t="s">
        <v>8</v>
      </c>
    </row>
    <row r="450" spans="10:12" x14ac:dyDescent="0.2">
      <c r="J450" s="46" t="s">
        <v>506</v>
      </c>
      <c r="K450" s="46" t="s">
        <v>1854</v>
      </c>
      <c r="L450" s="46" t="s">
        <v>8</v>
      </c>
    </row>
    <row r="451" spans="10:12" x14ac:dyDescent="0.2">
      <c r="J451" s="46" t="s">
        <v>507</v>
      </c>
      <c r="K451" s="46" t="s">
        <v>1855</v>
      </c>
      <c r="L451" s="46" t="s">
        <v>8</v>
      </c>
    </row>
    <row r="452" spans="10:12" x14ac:dyDescent="0.2">
      <c r="J452" s="46" t="s">
        <v>508</v>
      </c>
      <c r="K452" s="46" t="s">
        <v>509</v>
      </c>
      <c r="L452" s="46" t="s">
        <v>8</v>
      </c>
    </row>
    <row r="453" spans="10:12" x14ac:dyDescent="0.2">
      <c r="J453" s="46" t="s">
        <v>510</v>
      </c>
      <c r="K453" s="46" t="s">
        <v>511</v>
      </c>
      <c r="L453" s="46" t="s">
        <v>8</v>
      </c>
    </row>
    <row r="454" spans="10:12" x14ac:dyDescent="0.2">
      <c r="J454" s="46" t="s">
        <v>512</v>
      </c>
      <c r="K454" s="46" t="s">
        <v>1856</v>
      </c>
      <c r="L454" s="46" t="s">
        <v>8</v>
      </c>
    </row>
    <row r="455" spans="10:12" x14ac:dyDescent="0.2">
      <c r="J455" s="46" t="s">
        <v>513</v>
      </c>
      <c r="K455" s="46" t="s">
        <v>1857</v>
      </c>
      <c r="L455" s="46" t="s">
        <v>8</v>
      </c>
    </row>
    <row r="456" spans="10:12" x14ac:dyDescent="0.2">
      <c r="J456" s="46" t="s">
        <v>514</v>
      </c>
      <c r="K456" s="46" t="s">
        <v>1858</v>
      </c>
      <c r="L456" s="46" t="s">
        <v>8</v>
      </c>
    </row>
    <row r="457" spans="10:12" x14ac:dyDescent="0.2">
      <c r="J457" s="46" t="s">
        <v>515</v>
      </c>
      <c r="K457" s="46" t="s">
        <v>1859</v>
      </c>
      <c r="L457" s="46" t="s">
        <v>8</v>
      </c>
    </row>
    <row r="458" spans="10:12" x14ac:dyDescent="0.2">
      <c r="J458" s="46" t="s">
        <v>576</v>
      </c>
      <c r="K458" s="46" t="s">
        <v>1860</v>
      </c>
      <c r="L458" s="46" t="s">
        <v>8</v>
      </c>
    </row>
    <row r="459" spans="10:12" x14ac:dyDescent="0.2">
      <c r="J459" s="46" t="s">
        <v>1146</v>
      </c>
      <c r="K459" s="46" t="s">
        <v>1861</v>
      </c>
      <c r="L459" s="46" t="s">
        <v>8</v>
      </c>
    </row>
    <row r="460" spans="10:12" x14ac:dyDescent="0.2">
      <c r="J460" s="46" t="s">
        <v>516</v>
      </c>
      <c r="K460" s="46" t="s">
        <v>1862</v>
      </c>
      <c r="L460" s="46" t="s">
        <v>8</v>
      </c>
    </row>
    <row r="461" spans="10:12" x14ac:dyDescent="0.2">
      <c r="J461" s="46" t="s">
        <v>1427</v>
      </c>
      <c r="K461" s="46" t="s">
        <v>1863</v>
      </c>
      <c r="L461" s="46" t="s">
        <v>8</v>
      </c>
    </row>
    <row r="462" spans="10:12" x14ac:dyDescent="0.2">
      <c r="J462" s="46" t="s">
        <v>517</v>
      </c>
      <c r="K462" s="46" t="s">
        <v>1864</v>
      </c>
      <c r="L462" s="46" t="s">
        <v>8</v>
      </c>
    </row>
    <row r="463" spans="10:12" x14ac:dyDescent="0.2">
      <c r="J463" s="46" t="s">
        <v>518</v>
      </c>
      <c r="K463" s="46" t="s">
        <v>1865</v>
      </c>
      <c r="L463" s="46" t="s">
        <v>8</v>
      </c>
    </row>
    <row r="464" spans="10:12" x14ac:dyDescent="0.2">
      <c r="J464" s="46" t="s">
        <v>519</v>
      </c>
      <c r="K464" s="46" t="s">
        <v>520</v>
      </c>
      <c r="L464" s="46" t="s">
        <v>8</v>
      </c>
    </row>
    <row r="465" spans="10:12" x14ac:dyDescent="0.2">
      <c r="J465" s="46" t="s">
        <v>521</v>
      </c>
      <c r="K465" s="46" t="s">
        <v>1866</v>
      </c>
      <c r="L465" s="46" t="s">
        <v>8</v>
      </c>
    </row>
    <row r="466" spans="10:12" x14ac:dyDescent="0.2">
      <c r="J466" s="46" t="s">
        <v>522</v>
      </c>
      <c r="K466" s="46" t="s">
        <v>1867</v>
      </c>
      <c r="L466" s="46" t="s">
        <v>8</v>
      </c>
    </row>
    <row r="467" spans="10:12" x14ac:dyDescent="0.2">
      <c r="J467" s="46" t="s">
        <v>523</v>
      </c>
      <c r="K467" s="46" t="s">
        <v>1868</v>
      </c>
      <c r="L467" s="46" t="s">
        <v>8</v>
      </c>
    </row>
    <row r="468" spans="10:12" x14ac:dyDescent="0.2">
      <c r="J468" s="46" t="s">
        <v>524</v>
      </c>
      <c r="K468" s="46" t="s">
        <v>525</v>
      </c>
      <c r="L468" s="46" t="s">
        <v>8</v>
      </c>
    </row>
    <row r="469" spans="10:12" x14ac:dyDescent="0.2">
      <c r="J469" s="46" t="s">
        <v>1579</v>
      </c>
      <c r="K469" s="46" t="s">
        <v>1580</v>
      </c>
      <c r="L469" s="46" t="s">
        <v>8</v>
      </c>
    </row>
    <row r="470" spans="10:12" x14ac:dyDescent="0.2">
      <c r="J470" s="46" t="s">
        <v>526</v>
      </c>
      <c r="K470" s="46" t="s">
        <v>1869</v>
      </c>
      <c r="L470" s="46" t="s">
        <v>8</v>
      </c>
    </row>
    <row r="471" spans="10:12" x14ac:dyDescent="0.2">
      <c r="J471" s="46" t="s">
        <v>527</v>
      </c>
      <c r="K471" s="46" t="s">
        <v>1870</v>
      </c>
      <c r="L471" s="46" t="s">
        <v>8</v>
      </c>
    </row>
    <row r="472" spans="10:12" x14ac:dyDescent="0.2">
      <c r="J472" s="46" t="s">
        <v>528</v>
      </c>
      <c r="K472" s="46" t="s">
        <v>1871</v>
      </c>
      <c r="L472" s="46" t="s">
        <v>8</v>
      </c>
    </row>
    <row r="473" spans="10:12" x14ac:dyDescent="0.2">
      <c r="J473" s="46" t="s">
        <v>529</v>
      </c>
      <c r="K473" s="46" t="s">
        <v>1872</v>
      </c>
      <c r="L473" s="46" t="s">
        <v>8</v>
      </c>
    </row>
    <row r="474" spans="10:12" x14ac:dyDescent="0.2">
      <c r="J474" t="s">
        <v>530</v>
      </c>
      <c r="K474" t="s">
        <v>1873</v>
      </c>
      <c r="L474" s="46" t="s">
        <v>8</v>
      </c>
    </row>
    <row r="475" spans="10:12" x14ac:dyDescent="0.2">
      <c r="J475" s="46" t="s">
        <v>531</v>
      </c>
      <c r="K475" s="46" t="s">
        <v>532</v>
      </c>
      <c r="L475" s="46" t="s">
        <v>8</v>
      </c>
    </row>
    <row r="476" spans="10:12" x14ac:dyDescent="0.2">
      <c r="J476" s="46" t="s">
        <v>533</v>
      </c>
      <c r="K476" s="46" t="s">
        <v>1874</v>
      </c>
      <c r="L476" s="46" t="s">
        <v>8</v>
      </c>
    </row>
    <row r="477" spans="10:12" x14ac:dyDescent="0.2">
      <c r="J477" s="46" t="s">
        <v>534</v>
      </c>
      <c r="K477" s="46" t="s">
        <v>1875</v>
      </c>
      <c r="L477" s="46" t="s">
        <v>8</v>
      </c>
    </row>
    <row r="478" spans="10:12" x14ac:dyDescent="0.2">
      <c r="J478" s="46" t="s">
        <v>535</v>
      </c>
      <c r="K478" s="46" t="s">
        <v>1876</v>
      </c>
      <c r="L478" s="46" t="s">
        <v>8</v>
      </c>
    </row>
    <row r="479" spans="10:12" x14ac:dyDescent="0.2">
      <c r="J479" s="46" t="s">
        <v>577</v>
      </c>
      <c r="K479" s="46" t="s">
        <v>1877</v>
      </c>
      <c r="L479" s="46" t="s">
        <v>8</v>
      </c>
    </row>
    <row r="480" spans="10:12" x14ac:dyDescent="0.2">
      <c r="J480" s="46" t="s">
        <v>536</v>
      </c>
      <c r="K480" s="46" t="s">
        <v>537</v>
      </c>
      <c r="L480" s="46" t="s">
        <v>8</v>
      </c>
    </row>
    <row r="481" spans="10:12" x14ac:dyDescent="0.2">
      <c r="J481" s="46" t="s">
        <v>1354</v>
      </c>
      <c r="K481" s="46" t="s">
        <v>1878</v>
      </c>
      <c r="L481" s="46" t="s">
        <v>8</v>
      </c>
    </row>
    <row r="482" spans="10:12" x14ac:dyDescent="0.2">
      <c r="J482" s="46" t="s">
        <v>538</v>
      </c>
      <c r="K482" s="46" t="s">
        <v>1879</v>
      </c>
      <c r="L482" s="46" t="s">
        <v>8</v>
      </c>
    </row>
    <row r="483" spans="10:12" x14ac:dyDescent="0.2">
      <c r="J483" s="46" t="s">
        <v>539</v>
      </c>
      <c r="K483" s="46" t="s">
        <v>1880</v>
      </c>
      <c r="L483" s="46" t="s">
        <v>8</v>
      </c>
    </row>
    <row r="484" spans="10:12" x14ac:dyDescent="0.2">
      <c r="J484" s="46" t="s">
        <v>540</v>
      </c>
      <c r="K484" s="46" t="s">
        <v>541</v>
      </c>
      <c r="L484" s="46" t="s">
        <v>8</v>
      </c>
    </row>
    <row r="485" spans="10:12" x14ac:dyDescent="0.2">
      <c r="J485" s="46" t="s">
        <v>542</v>
      </c>
      <c r="K485" s="46" t="s">
        <v>1881</v>
      </c>
      <c r="L485" s="46" t="s">
        <v>8</v>
      </c>
    </row>
    <row r="486" spans="10:12" x14ac:dyDescent="0.2">
      <c r="J486" s="46" t="s">
        <v>543</v>
      </c>
      <c r="K486" s="46" t="s">
        <v>1882</v>
      </c>
      <c r="L486" s="46" t="s">
        <v>8</v>
      </c>
    </row>
    <row r="487" spans="10:12" x14ac:dyDescent="0.2">
      <c r="J487" s="46" t="s">
        <v>544</v>
      </c>
      <c r="K487" s="46" t="s">
        <v>1883</v>
      </c>
      <c r="L487" s="46" t="s">
        <v>8</v>
      </c>
    </row>
    <row r="488" spans="10:12" x14ac:dyDescent="0.2">
      <c r="J488" s="46" t="s">
        <v>545</v>
      </c>
      <c r="K488" s="46" t="s">
        <v>546</v>
      </c>
      <c r="L488" s="46" t="s">
        <v>8</v>
      </c>
    </row>
    <row r="489" spans="10:12" x14ac:dyDescent="0.2">
      <c r="J489" s="46" t="s">
        <v>547</v>
      </c>
      <c r="K489" s="46" t="s">
        <v>1884</v>
      </c>
      <c r="L489" s="46" t="s">
        <v>8</v>
      </c>
    </row>
    <row r="490" spans="10:12" x14ac:dyDescent="0.2">
      <c r="J490" s="46" t="s">
        <v>548</v>
      </c>
      <c r="K490" s="46" t="s">
        <v>1885</v>
      </c>
      <c r="L490" s="46" t="s">
        <v>8</v>
      </c>
    </row>
    <row r="491" spans="10:12" x14ac:dyDescent="0.2">
      <c r="J491" s="46" t="s">
        <v>549</v>
      </c>
      <c r="K491" s="46" t="s">
        <v>550</v>
      </c>
      <c r="L491" s="46" t="s">
        <v>8</v>
      </c>
    </row>
    <row r="492" spans="10:12" x14ac:dyDescent="0.2">
      <c r="J492" s="46" t="s">
        <v>1103</v>
      </c>
      <c r="K492" s="46" t="s">
        <v>1886</v>
      </c>
      <c r="L492" s="46" t="s">
        <v>8</v>
      </c>
    </row>
    <row r="493" spans="10:12" x14ac:dyDescent="0.2">
      <c r="J493" s="46" t="s">
        <v>1104</v>
      </c>
      <c r="K493" s="46" t="s">
        <v>1887</v>
      </c>
      <c r="L493" s="46" t="s">
        <v>8</v>
      </c>
    </row>
    <row r="494" spans="10:12" x14ac:dyDescent="0.2">
      <c r="J494" s="46" t="s">
        <v>1581</v>
      </c>
      <c r="K494" s="46" t="s">
        <v>1582</v>
      </c>
      <c r="L494" s="46" t="s">
        <v>8</v>
      </c>
    </row>
    <row r="495" spans="10:12" x14ac:dyDescent="0.2">
      <c r="J495" s="46" t="s">
        <v>1105</v>
      </c>
      <c r="K495" s="46" t="s">
        <v>1106</v>
      </c>
      <c r="L495" s="46" t="s">
        <v>8</v>
      </c>
    </row>
    <row r="496" spans="10:12" x14ac:dyDescent="0.2">
      <c r="J496" s="46" t="s">
        <v>1107</v>
      </c>
      <c r="K496" s="46" t="s">
        <v>1108</v>
      </c>
      <c r="L496" s="46" t="s">
        <v>8</v>
      </c>
    </row>
    <row r="497" spans="10:12" x14ac:dyDescent="0.2">
      <c r="J497" s="46" t="s">
        <v>1109</v>
      </c>
      <c r="K497" s="46" t="s">
        <v>1888</v>
      </c>
      <c r="L497" s="46" t="s">
        <v>8</v>
      </c>
    </row>
    <row r="498" spans="10:12" x14ac:dyDescent="0.2">
      <c r="J498" s="46" t="s">
        <v>1147</v>
      </c>
      <c r="K498" s="46" t="s">
        <v>1148</v>
      </c>
      <c r="L498" s="46" t="s">
        <v>8</v>
      </c>
    </row>
    <row r="499" spans="10:12" x14ac:dyDescent="0.2">
      <c r="J499" s="46" t="s">
        <v>1149</v>
      </c>
      <c r="K499" s="46" t="s">
        <v>1889</v>
      </c>
      <c r="L499" s="46" t="s">
        <v>8</v>
      </c>
    </row>
    <row r="500" spans="10:12" x14ac:dyDescent="0.2">
      <c r="J500" s="46" t="s">
        <v>1241</v>
      </c>
      <c r="K500" s="46" t="s">
        <v>1890</v>
      </c>
      <c r="L500" s="46" t="s">
        <v>8</v>
      </c>
    </row>
    <row r="501" spans="10:12" x14ac:dyDescent="0.2">
      <c r="J501" s="46" t="s">
        <v>1446</v>
      </c>
      <c r="K501" s="46" t="s">
        <v>1447</v>
      </c>
      <c r="L501" s="46" t="s">
        <v>8</v>
      </c>
    </row>
    <row r="502" spans="10:12" x14ac:dyDescent="0.2">
      <c r="J502" s="46" t="s">
        <v>1302</v>
      </c>
      <c r="K502" s="46" t="s">
        <v>1891</v>
      </c>
      <c r="L502" s="46" t="s">
        <v>8</v>
      </c>
    </row>
    <row r="503" spans="10:12" x14ac:dyDescent="0.2">
      <c r="J503" s="46" t="s">
        <v>1327</v>
      </c>
      <c r="K503" s="46" t="s">
        <v>1328</v>
      </c>
      <c r="L503" s="46" t="s">
        <v>8</v>
      </c>
    </row>
    <row r="504" spans="10:12" x14ac:dyDescent="0.2">
      <c r="J504" s="46" t="s">
        <v>1355</v>
      </c>
      <c r="K504" s="46" t="s">
        <v>1892</v>
      </c>
      <c r="L504" s="46" t="s">
        <v>8</v>
      </c>
    </row>
    <row r="505" spans="10:12" x14ac:dyDescent="0.2">
      <c r="J505" s="46" t="s">
        <v>1428</v>
      </c>
      <c r="K505" s="46" t="s">
        <v>1893</v>
      </c>
      <c r="L505" s="46" t="s">
        <v>8</v>
      </c>
    </row>
    <row r="506" spans="10:12" x14ac:dyDescent="0.2">
      <c r="J506" s="46" t="s">
        <v>1448</v>
      </c>
      <c r="K506" s="46" t="s">
        <v>1894</v>
      </c>
      <c r="L506" s="46" t="s">
        <v>8</v>
      </c>
    </row>
    <row r="507" spans="10:12" x14ac:dyDescent="0.2">
      <c r="J507" s="46" t="s">
        <v>1449</v>
      </c>
      <c r="K507" s="46" t="s">
        <v>1450</v>
      </c>
      <c r="L507" s="46" t="s">
        <v>8</v>
      </c>
    </row>
    <row r="508" spans="10:12" x14ac:dyDescent="0.2">
      <c r="J508" t="s">
        <v>1451</v>
      </c>
      <c r="K508" t="s">
        <v>1452</v>
      </c>
      <c r="L508" s="46" t="s">
        <v>8</v>
      </c>
    </row>
    <row r="509" spans="10:12" x14ac:dyDescent="0.2">
      <c r="J509" s="46" t="s">
        <v>1453</v>
      </c>
      <c r="K509" s="46" t="s">
        <v>1895</v>
      </c>
      <c r="L509" s="46" t="s">
        <v>8</v>
      </c>
    </row>
    <row r="510" spans="10:12" x14ac:dyDescent="0.2">
      <c r="J510" s="46" t="s">
        <v>1454</v>
      </c>
      <c r="K510" s="46" t="s">
        <v>1896</v>
      </c>
      <c r="L510" s="46" t="s">
        <v>8</v>
      </c>
    </row>
    <row r="511" spans="10:12" x14ac:dyDescent="0.2">
      <c r="J511" s="46" t="s">
        <v>1455</v>
      </c>
      <c r="K511" s="46" t="s">
        <v>1456</v>
      </c>
      <c r="L511" s="46" t="s">
        <v>8</v>
      </c>
    </row>
    <row r="512" spans="10:12" x14ac:dyDescent="0.2">
      <c r="J512" s="46" t="s">
        <v>1457</v>
      </c>
      <c r="K512" s="46" t="s">
        <v>1458</v>
      </c>
      <c r="L512" s="46" t="s">
        <v>8</v>
      </c>
    </row>
    <row r="513" spans="10:12" x14ac:dyDescent="0.2">
      <c r="J513" s="46" t="s">
        <v>1583</v>
      </c>
      <c r="K513" s="46" t="s">
        <v>1584</v>
      </c>
      <c r="L513" s="46" t="s">
        <v>8</v>
      </c>
    </row>
    <row r="514" spans="10:12" x14ac:dyDescent="0.2">
      <c r="J514" s="46" t="s">
        <v>1585</v>
      </c>
      <c r="K514" s="46" t="s">
        <v>1586</v>
      </c>
      <c r="L514" s="46" t="s">
        <v>8</v>
      </c>
    </row>
    <row r="515" spans="10:12" x14ac:dyDescent="0.2">
      <c r="J515" s="46" t="s">
        <v>1587</v>
      </c>
      <c r="K515" s="46" t="s">
        <v>1588</v>
      </c>
      <c r="L515" s="46" t="s">
        <v>8</v>
      </c>
    </row>
    <row r="516" spans="10:12" x14ac:dyDescent="0.2">
      <c r="J516" s="46" t="s">
        <v>1589</v>
      </c>
      <c r="K516" s="46" t="s">
        <v>1590</v>
      </c>
      <c r="L516" s="46" t="s">
        <v>8</v>
      </c>
    </row>
    <row r="517" spans="10:12" x14ac:dyDescent="0.2">
      <c r="J517" s="46" t="s">
        <v>1591</v>
      </c>
      <c r="K517" s="46" t="s">
        <v>1592</v>
      </c>
      <c r="L517" s="46" t="s">
        <v>8</v>
      </c>
    </row>
    <row r="518" spans="10:12" x14ac:dyDescent="0.2">
      <c r="J518" s="46" t="s">
        <v>2025</v>
      </c>
      <c r="K518" s="46" t="s">
        <v>2026</v>
      </c>
      <c r="L518" s="46" t="s">
        <v>8</v>
      </c>
    </row>
    <row r="519" spans="10:12" x14ac:dyDescent="0.2">
      <c r="J519" s="46" t="s">
        <v>551</v>
      </c>
      <c r="K519" s="46" t="s">
        <v>1897</v>
      </c>
      <c r="L519" s="46" t="s">
        <v>8</v>
      </c>
    </row>
    <row r="520" spans="10:12" x14ac:dyDescent="0.2">
      <c r="J520" s="46" t="s">
        <v>552</v>
      </c>
      <c r="K520" s="46" t="s">
        <v>1898</v>
      </c>
      <c r="L520" s="46" t="s">
        <v>8</v>
      </c>
    </row>
    <row r="521" spans="10:12" x14ac:dyDescent="0.2">
      <c r="J521" s="46" t="s">
        <v>553</v>
      </c>
      <c r="K521" s="46" t="s">
        <v>554</v>
      </c>
      <c r="L521" s="46" t="s">
        <v>8</v>
      </c>
    </row>
    <row r="522" spans="10:12" x14ac:dyDescent="0.2">
      <c r="J522" s="46" t="s">
        <v>555</v>
      </c>
      <c r="K522" s="46" t="s">
        <v>556</v>
      </c>
      <c r="L522" s="46" t="s">
        <v>8</v>
      </c>
    </row>
    <row r="523" spans="10:12" x14ac:dyDescent="0.2">
      <c r="J523" s="46" t="s">
        <v>557</v>
      </c>
      <c r="K523" s="46" t="s">
        <v>1899</v>
      </c>
      <c r="L523" s="46" t="s">
        <v>8</v>
      </c>
    </row>
    <row r="524" spans="10:12" x14ac:dyDescent="0.2">
      <c r="J524" s="46" t="s">
        <v>1429</v>
      </c>
      <c r="K524" s="46" t="s">
        <v>1430</v>
      </c>
      <c r="L524" s="46" t="s">
        <v>8</v>
      </c>
    </row>
    <row r="525" spans="10:12" x14ac:dyDescent="0.2">
      <c r="J525" s="46" t="s">
        <v>1459</v>
      </c>
      <c r="K525" s="46" t="s">
        <v>1460</v>
      </c>
      <c r="L525" s="46" t="s">
        <v>8</v>
      </c>
    </row>
    <row r="526" spans="10:12" x14ac:dyDescent="0.2">
      <c r="J526" s="46" t="s">
        <v>1900</v>
      </c>
      <c r="K526" s="46" t="s">
        <v>1901</v>
      </c>
      <c r="L526" s="46" t="s">
        <v>8</v>
      </c>
    </row>
    <row r="527" spans="10:12" x14ac:dyDescent="0.2">
      <c r="J527" s="46" t="s">
        <v>558</v>
      </c>
      <c r="K527" s="46" t="s">
        <v>1902</v>
      </c>
      <c r="L527" s="46" t="s">
        <v>8</v>
      </c>
    </row>
    <row r="528" spans="10:12" x14ac:dyDescent="0.2">
      <c r="J528" s="46" t="s">
        <v>559</v>
      </c>
      <c r="K528" s="46" t="s">
        <v>560</v>
      </c>
      <c r="L528" s="46" t="s">
        <v>8</v>
      </c>
    </row>
    <row r="529" spans="10:12" x14ac:dyDescent="0.2">
      <c r="J529" s="46" t="s">
        <v>1593</v>
      </c>
      <c r="K529" s="46" t="s">
        <v>1594</v>
      </c>
      <c r="L529" s="46" t="s">
        <v>8</v>
      </c>
    </row>
    <row r="530" spans="10:12" x14ac:dyDescent="0.2">
      <c r="J530" s="46" t="s">
        <v>1110</v>
      </c>
      <c r="K530" s="46" t="s">
        <v>1903</v>
      </c>
      <c r="L530" s="46" t="s">
        <v>8</v>
      </c>
    </row>
    <row r="531" spans="10:12" x14ac:dyDescent="0.2">
      <c r="J531" s="46" t="s">
        <v>1150</v>
      </c>
      <c r="K531" s="46" t="s">
        <v>1904</v>
      </c>
      <c r="L531" s="46" t="s">
        <v>8</v>
      </c>
    </row>
    <row r="532" spans="10:12" x14ac:dyDescent="0.2">
      <c r="J532" s="46" t="s">
        <v>1303</v>
      </c>
      <c r="K532" s="46" t="s">
        <v>1905</v>
      </c>
      <c r="L532" s="46" t="s">
        <v>8</v>
      </c>
    </row>
    <row r="533" spans="10:12" x14ac:dyDescent="0.2">
      <c r="J533" s="46" t="s">
        <v>1242</v>
      </c>
      <c r="K533" s="46" t="s">
        <v>1906</v>
      </c>
      <c r="L533" s="46" t="s">
        <v>8</v>
      </c>
    </row>
    <row r="534" spans="10:12" x14ac:dyDescent="0.2">
      <c r="J534" s="46" t="s">
        <v>1304</v>
      </c>
      <c r="K534" s="46" t="s">
        <v>1907</v>
      </c>
      <c r="L534" s="46" t="s">
        <v>8</v>
      </c>
    </row>
    <row r="535" spans="10:12" x14ac:dyDescent="0.2">
      <c r="J535" s="46" t="s">
        <v>1356</v>
      </c>
      <c r="K535" s="46" t="s">
        <v>1908</v>
      </c>
      <c r="L535" s="46" t="s">
        <v>8</v>
      </c>
    </row>
    <row r="536" spans="10:12" x14ac:dyDescent="0.2">
      <c r="J536" s="46" t="s">
        <v>1431</v>
      </c>
      <c r="K536" s="46" t="s">
        <v>1909</v>
      </c>
      <c r="L536" s="46" t="s">
        <v>8</v>
      </c>
    </row>
    <row r="537" spans="10:12" x14ac:dyDescent="0.2">
      <c r="J537" s="46" t="s">
        <v>1461</v>
      </c>
      <c r="K537" s="46" t="s">
        <v>1910</v>
      </c>
      <c r="L537" s="46" t="s">
        <v>8</v>
      </c>
    </row>
    <row r="538" spans="10:12" x14ac:dyDescent="0.2">
      <c r="J538" s="46" t="s">
        <v>1462</v>
      </c>
      <c r="K538" s="46" t="s">
        <v>1463</v>
      </c>
      <c r="L538" s="46" t="s">
        <v>8</v>
      </c>
    </row>
    <row r="539" spans="10:12" x14ac:dyDescent="0.2">
      <c r="J539" s="46" t="s">
        <v>1464</v>
      </c>
      <c r="K539" s="46" t="s">
        <v>1465</v>
      </c>
      <c r="L539" s="46" t="s">
        <v>8</v>
      </c>
    </row>
    <row r="540" spans="10:12" x14ac:dyDescent="0.2">
      <c r="J540" s="46" t="s">
        <v>1595</v>
      </c>
      <c r="K540" s="46" t="s">
        <v>1599</v>
      </c>
      <c r="L540" s="46" t="s">
        <v>8</v>
      </c>
    </row>
    <row r="541" spans="10:12" x14ac:dyDescent="0.2">
      <c r="J541" s="46" t="s">
        <v>1596</v>
      </c>
      <c r="K541" s="46" t="s">
        <v>1911</v>
      </c>
      <c r="L541" s="46" t="s">
        <v>8</v>
      </c>
    </row>
    <row r="542" spans="10:12" x14ac:dyDescent="0.2">
      <c r="J542" s="46" t="s">
        <v>1597</v>
      </c>
      <c r="K542" s="46" t="s">
        <v>1912</v>
      </c>
      <c r="L542" s="46" t="s">
        <v>8</v>
      </c>
    </row>
    <row r="543" spans="10:12" x14ac:dyDescent="0.2">
      <c r="J543" s="46" t="s">
        <v>1598</v>
      </c>
      <c r="K543" s="46" t="s">
        <v>1600</v>
      </c>
      <c r="L543" s="46" t="s">
        <v>8</v>
      </c>
    </row>
    <row r="544" spans="10:12" x14ac:dyDescent="0.2">
      <c r="J544" s="46" t="s">
        <v>1913</v>
      </c>
      <c r="K544" s="46" t="s">
        <v>1914</v>
      </c>
      <c r="L544" s="46" t="s">
        <v>8</v>
      </c>
    </row>
    <row r="545" spans="10:12" x14ac:dyDescent="0.2">
      <c r="J545" s="46" t="s">
        <v>2027</v>
      </c>
      <c r="K545" s="46" t="s">
        <v>2028</v>
      </c>
      <c r="L545" s="46" t="s">
        <v>8</v>
      </c>
    </row>
    <row r="546" spans="10:12" x14ac:dyDescent="0.2">
      <c r="J546" s="46" t="s">
        <v>1601</v>
      </c>
      <c r="K546" s="46" t="s">
        <v>1602</v>
      </c>
      <c r="L546" s="46" t="s">
        <v>8</v>
      </c>
    </row>
    <row r="547" spans="10:12" x14ac:dyDescent="0.2">
      <c r="J547" s="46" t="s">
        <v>561</v>
      </c>
      <c r="K547" s="46" t="s">
        <v>1915</v>
      </c>
      <c r="L547" s="46" t="s">
        <v>8</v>
      </c>
    </row>
    <row r="548" spans="10:12" x14ac:dyDescent="0.2">
      <c r="J548" s="46" t="s">
        <v>562</v>
      </c>
      <c r="K548" s="46" t="s">
        <v>1916</v>
      </c>
      <c r="L548" s="46" t="s">
        <v>8</v>
      </c>
    </row>
    <row r="549" spans="10:12" x14ac:dyDescent="0.2">
      <c r="J549" s="46" t="s">
        <v>563</v>
      </c>
      <c r="K549" s="46" t="s">
        <v>1917</v>
      </c>
      <c r="L549" s="46" t="s">
        <v>8</v>
      </c>
    </row>
    <row r="550" spans="10:12" x14ac:dyDescent="0.2">
      <c r="J550" s="46" t="s">
        <v>564</v>
      </c>
      <c r="K550" s="46" t="s">
        <v>1918</v>
      </c>
      <c r="L550" s="46" t="s">
        <v>8</v>
      </c>
    </row>
    <row r="551" spans="10:12" x14ac:dyDescent="0.2">
      <c r="J551" s="46" t="s">
        <v>565</v>
      </c>
      <c r="K551" s="46" t="s">
        <v>1919</v>
      </c>
      <c r="L551" s="46" t="s">
        <v>8</v>
      </c>
    </row>
    <row r="552" spans="10:12" x14ac:dyDescent="0.2">
      <c r="J552" s="46" t="s">
        <v>566</v>
      </c>
      <c r="K552" s="46" t="s">
        <v>1920</v>
      </c>
      <c r="L552" s="46" t="s">
        <v>8</v>
      </c>
    </row>
    <row r="553" spans="10:12" x14ac:dyDescent="0.2">
      <c r="J553" s="46" t="s">
        <v>567</v>
      </c>
      <c r="K553" s="46" t="s">
        <v>1921</v>
      </c>
      <c r="L553" s="46" t="s">
        <v>8</v>
      </c>
    </row>
    <row r="554" spans="10:12" x14ac:dyDescent="0.2">
      <c r="J554" s="46" t="s">
        <v>568</v>
      </c>
      <c r="K554" s="46" t="s">
        <v>1922</v>
      </c>
      <c r="L554" s="46" t="s">
        <v>8</v>
      </c>
    </row>
    <row r="555" spans="10:12" x14ac:dyDescent="0.2">
      <c r="J555" s="46" t="s">
        <v>1091</v>
      </c>
      <c r="K555" s="46" t="s">
        <v>1923</v>
      </c>
      <c r="L555" s="46" t="s">
        <v>8</v>
      </c>
    </row>
    <row r="556" spans="10:12" x14ac:dyDescent="0.2">
      <c r="J556" s="46" t="s">
        <v>569</v>
      </c>
      <c r="K556" s="46" t="s">
        <v>1924</v>
      </c>
      <c r="L556" s="46" t="s">
        <v>8</v>
      </c>
    </row>
    <row r="557" spans="10:12" x14ac:dyDescent="0.2">
      <c r="J557" s="46" t="s">
        <v>570</v>
      </c>
      <c r="K557" s="46" t="s">
        <v>1925</v>
      </c>
      <c r="L557" s="46" t="s">
        <v>8</v>
      </c>
    </row>
    <row r="558" spans="10:12" x14ac:dyDescent="0.2">
      <c r="J558" s="46" t="s">
        <v>571</v>
      </c>
      <c r="K558" s="46" t="s">
        <v>1926</v>
      </c>
      <c r="L558" s="46" t="s">
        <v>8</v>
      </c>
    </row>
    <row r="559" spans="10:12" x14ac:dyDescent="0.2">
      <c r="J559" s="46" t="s">
        <v>1432</v>
      </c>
      <c r="K559" s="46" t="s">
        <v>1927</v>
      </c>
      <c r="L559" s="46" t="s">
        <v>8</v>
      </c>
    </row>
    <row r="560" spans="10:12" x14ac:dyDescent="0.2">
      <c r="J560" s="46" t="s">
        <v>572</v>
      </c>
      <c r="K560" s="46" t="s">
        <v>1928</v>
      </c>
      <c r="L560" s="46" t="s">
        <v>8</v>
      </c>
    </row>
    <row r="561" spans="10:12" x14ac:dyDescent="0.2">
      <c r="J561" s="46" t="s">
        <v>573</v>
      </c>
      <c r="K561" s="46" t="s">
        <v>1929</v>
      </c>
      <c r="L561" s="46" t="s">
        <v>8</v>
      </c>
    </row>
    <row r="562" spans="10:12" x14ac:dyDescent="0.2">
      <c r="J562" s="46" t="s">
        <v>1433</v>
      </c>
      <c r="K562" s="46" t="s">
        <v>1930</v>
      </c>
      <c r="L562" s="46" t="s">
        <v>8</v>
      </c>
    </row>
    <row r="563" spans="10:12" x14ac:dyDescent="0.2">
      <c r="J563" s="46" t="s">
        <v>574</v>
      </c>
      <c r="K563" s="46" t="s">
        <v>1931</v>
      </c>
      <c r="L563" s="46" t="s">
        <v>8</v>
      </c>
    </row>
    <row r="564" spans="10:12" x14ac:dyDescent="0.2">
      <c r="J564" s="46" t="s">
        <v>575</v>
      </c>
      <c r="K564" s="46" t="s">
        <v>1932</v>
      </c>
      <c r="L564" s="46" t="s">
        <v>8</v>
      </c>
    </row>
    <row r="565" spans="10:12" x14ac:dyDescent="0.2">
      <c r="J565" s="46" t="s">
        <v>1064</v>
      </c>
      <c r="K565" s="46" t="s">
        <v>1933</v>
      </c>
      <c r="L565" s="46" t="s">
        <v>8</v>
      </c>
    </row>
    <row r="566" spans="10:12" x14ac:dyDescent="0.2">
      <c r="J566" s="46" t="s">
        <v>1111</v>
      </c>
      <c r="K566" s="46" t="s">
        <v>1934</v>
      </c>
      <c r="L566" s="46" t="s">
        <v>8</v>
      </c>
    </row>
    <row r="567" spans="10:12" x14ac:dyDescent="0.2">
      <c r="J567" s="46" t="s">
        <v>1092</v>
      </c>
      <c r="K567" s="46" t="s">
        <v>1935</v>
      </c>
      <c r="L567" s="46" t="s">
        <v>8</v>
      </c>
    </row>
    <row r="568" spans="10:12" x14ac:dyDescent="0.2">
      <c r="J568" s="46" t="s">
        <v>1112</v>
      </c>
      <c r="K568" s="46" t="s">
        <v>1936</v>
      </c>
      <c r="L568" s="46" t="s">
        <v>8</v>
      </c>
    </row>
    <row r="569" spans="10:12" x14ac:dyDescent="0.2">
      <c r="J569" s="46" t="s">
        <v>1243</v>
      </c>
      <c r="K569" s="46" t="s">
        <v>1937</v>
      </c>
      <c r="L569" s="46" t="s">
        <v>8</v>
      </c>
    </row>
    <row r="570" spans="10:12" x14ac:dyDescent="0.2">
      <c r="J570" s="46" t="s">
        <v>1434</v>
      </c>
      <c r="K570" s="46" t="s">
        <v>1938</v>
      </c>
      <c r="L570" s="46" t="s">
        <v>8</v>
      </c>
    </row>
    <row r="571" spans="10:12" x14ac:dyDescent="0.2">
      <c r="J571" s="46" t="s">
        <v>1357</v>
      </c>
      <c r="K571" s="46" t="s">
        <v>1939</v>
      </c>
      <c r="L571" s="46" t="s">
        <v>8</v>
      </c>
    </row>
    <row r="572" spans="10:12" x14ac:dyDescent="0.2">
      <c r="J572" s="46" t="s">
        <v>1244</v>
      </c>
      <c r="K572" s="46" t="s">
        <v>1940</v>
      </c>
      <c r="L572" s="46" t="s">
        <v>8</v>
      </c>
    </row>
    <row r="573" spans="10:12" x14ac:dyDescent="0.2">
      <c r="J573" s="46" t="s">
        <v>1245</v>
      </c>
      <c r="K573" s="46" t="s">
        <v>1941</v>
      </c>
      <c r="L573" s="46" t="s">
        <v>8</v>
      </c>
    </row>
    <row r="574" spans="10:12" x14ac:dyDescent="0.2">
      <c r="J574" s="46" t="s">
        <v>1435</v>
      </c>
      <c r="K574" s="46" t="s">
        <v>1942</v>
      </c>
      <c r="L574" s="46" t="s">
        <v>8</v>
      </c>
    </row>
    <row r="575" spans="10:12" x14ac:dyDescent="0.2">
      <c r="J575" s="46" t="s">
        <v>1436</v>
      </c>
      <c r="K575" s="46" t="s">
        <v>1943</v>
      </c>
      <c r="L575" s="46" t="s">
        <v>8</v>
      </c>
    </row>
    <row r="576" spans="10:12" x14ac:dyDescent="0.2">
      <c r="J576" s="46" t="s">
        <v>1437</v>
      </c>
      <c r="K576" s="46" t="s">
        <v>1944</v>
      </c>
      <c r="L576" s="46" t="s">
        <v>8</v>
      </c>
    </row>
    <row r="577" spans="10:12" x14ac:dyDescent="0.2">
      <c r="J577" s="46" t="s">
        <v>1466</v>
      </c>
      <c r="K577" s="46" t="s">
        <v>1467</v>
      </c>
      <c r="L577" s="46" t="s">
        <v>8</v>
      </c>
    </row>
    <row r="578" spans="10:12" x14ac:dyDescent="0.2">
      <c r="J578" s="46" t="s">
        <v>1468</v>
      </c>
      <c r="K578" s="46" t="s">
        <v>1469</v>
      </c>
      <c r="L578" s="46" t="s">
        <v>8</v>
      </c>
    </row>
    <row r="579" spans="10:12" x14ac:dyDescent="0.2">
      <c r="J579" s="46" t="s">
        <v>1470</v>
      </c>
      <c r="K579" s="46" t="s">
        <v>1945</v>
      </c>
      <c r="L579" s="46" t="s">
        <v>8</v>
      </c>
    </row>
    <row r="580" spans="10:12" x14ac:dyDescent="0.2">
      <c r="J580" s="46" t="s">
        <v>1471</v>
      </c>
      <c r="K580" s="46" t="s">
        <v>1946</v>
      </c>
      <c r="L580" s="46" t="s">
        <v>8</v>
      </c>
    </row>
    <row r="581" spans="10:12" x14ac:dyDescent="0.2">
      <c r="J581" s="46" t="s">
        <v>1603</v>
      </c>
      <c r="K581" s="46" t="s">
        <v>1947</v>
      </c>
      <c r="L581" s="46" t="s">
        <v>8</v>
      </c>
    </row>
    <row r="582" spans="10:12" x14ac:dyDescent="0.2">
      <c r="J582" s="46" t="s">
        <v>1604</v>
      </c>
      <c r="K582" s="46" t="s">
        <v>1948</v>
      </c>
      <c r="L582" s="46" t="s">
        <v>8</v>
      </c>
    </row>
    <row r="583" spans="10:12" x14ac:dyDescent="0.2">
      <c r="J583" s="46" t="s">
        <v>1605</v>
      </c>
      <c r="K583" s="46" t="s">
        <v>1949</v>
      </c>
      <c r="L583" s="46" t="s">
        <v>8</v>
      </c>
    </row>
    <row r="584" spans="10:12" x14ac:dyDescent="0.2">
      <c r="J584" s="46" t="s">
        <v>1606</v>
      </c>
      <c r="K584" s="46" t="s">
        <v>1607</v>
      </c>
      <c r="L584" s="46" t="s">
        <v>8</v>
      </c>
    </row>
    <row r="585" spans="10:12" x14ac:dyDescent="0.2">
      <c r="J585" s="46" t="s">
        <v>1950</v>
      </c>
      <c r="K585" s="46" t="s">
        <v>1958</v>
      </c>
      <c r="L585" s="46" t="s">
        <v>8</v>
      </c>
    </row>
    <row r="586" spans="10:12" x14ac:dyDescent="0.2">
      <c r="J586" s="46" t="s">
        <v>1951</v>
      </c>
      <c r="K586" s="46" t="s">
        <v>1959</v>
      </c>
      <c r="L586" s="46" t="s">
        <v>8</v>
      </c>
    </row>
    <row r="587" spans="10:12" x14ac:dyDescent="0.2">
      <c r="J587" s="46" t="s">
        <v>1952</v>
      </c>
      <c r="K587" s="46" t="s">
        <v>1960</v>
      </c>
      <c r="L587" s="46" t="s">
        <v>8</v>
      </c>
    </row>
    <row r="588" spans="10:12" x14ac:dyDescent="0.2">
      <c r="J588" s="46" t="s">
        <v>1953</v>
      </c>
      <c r="K588" s="46" t="s">
        <v>1961</v>
      </c>
      <c r="L588" s="46" t="s">
        <v>8</v>
      </c>
    </row>
    <row r="589" spans="10:12" x14ac:dyDescent="0.2">
      <c r="J589" s="46" t="s">
        <v>1954</v>
      </c>
      <c r="K589" s="46" t="s">
        <v>1962</v>
      </c>
      <c r="L589" s="46" t="s">
        <v>8</v>
      </c>
    </row>
    <row r="590" spans="10:12" x14ac:dyDescent="0.2">
      <c r="J590" s="46" t="s">
        <v>1955</v>
      </c>
      <c r="K590" s="46" t="s">
        <v>1963</v>
      </c>
      <c r="L590" s="46" t="s">
        <v>8</v>
      </c>
    </row>
    <row r="591" spans="10:12" x14ac:dyDescent="0.2">
      <c r="J591" s="46" t="s">
        <v>1956</v>
      </c>
      <c r="K591" s="46" t="s">
        <v>1964</v>
      </c>
      <c r="L591" s="46" t="s">
        <v>8</v>
      </c>
    </row>
    <row r="592" spans="10:12" x14ac:dyDescent="0.2">
      <c r="J592" s="46" t="s">
        <v>1957</v>
      </c>
      <c r="K592" s="46" t="s">
        <v>1965</v>
      </c>
      <c r="L592" s="46" t="s">
        <v>8</v>
      </c>
    </row>
    <row r="593" spans="10:12" x14ac:dyDescent="0.2">
      <c r="J593" s="46" t="s">
        <v>2029</v>
      </c>
      <c r="K593" s="46" t="s">
        <v>2030</v>
      </c>
      <c r="L593" s="46" t="s">
        <v>8</v>
      </c>
    </row>
    <row r="594" spans="10:12" x14ac:dyDescent="0.2">
      <c r="J594" s="46" t="s">
        <v>2031</v>
      </c>
      <c r="K594" s="46" t="s">
        <v>2032</v>
      </c>
      <c r="L594" s="46" t="s">
        <v>8</v>
      </c>
    </row>
    <row r="595" spans="10:12" x14ac:dyDescent="0.2">
      <c r="J595" s="88" t="s">
        <v>2033</v>
      </c>
      <c r="K595" s="88" t="s">
        <v>2034</v>
      </c>
      <c r="L595" s="88" t="s">
        <v>8</v>
      </c>
    </row>
    <row r="596" spans="10:12" x14ac:dyDescent="0.2">
      <c r="J596" s="46" t="s">
        <v>856</v>
      </c>
      <c r="K596" s="46" t="s">
        <v>857</v>
      </c>
      <c r="L596" s="46" t="s">
        <v>26</v>
      </c>
    </row>
    <row r="597" spans="10:12" x14ac:dyDescent="0.2">
      <c r="J597" s="46" t="s">
        <v>657</v>
      </c>
      <c r="K597" s="46" t="s">
        <v>658</v>
      </c>
      <c r="L597" s="46" t="s">
        <v>26</v>
      </c>
    </row>
    <row r="598" spans="10:12" x14ac:dyDescent="0.2">
      <c r="J598" s="46" t="s">
        <v>659</v>
      </c>
      <c r="K598" s="46" t="s">
        <v>660</v>
      </c>
      <c r="L598" s="46" t="s">
        <v>26</v>
      </c>
    </row>
    <row r="599" spans="10:12" x14ac:dyDescent="0.2">
      <c r="J599" s="46" t="s">
        <v>661</v>
      </c>
      <c r="K599" s="46" t="s">
        <v>662</v>
      </c>
      <c r="L599" s="46" t="s">
        <v>26</v>
      </c>
    </row>
    <row r="600" spans="10:12" x14ac:dyDescent="0.2">
      <c r="J600" s="46" t="s">
        <v>663</v>
      </c>
      <c r="K600" s="46" t="s">
        <v>664</v>
      </c>
      <c r="L600" s="46" t="s">
        <v>26</v>
      </c>
    </row>
    <row r="601" spans="10:12" x14ac:dyDescent="0.2">
      <c r="J601" s="46" t="s">
        <v>665</v>
      </c>
      <c r="K601" s="46" t="s">
        <v>666</v>
      </c>
      <c r="L601" s="46" t="s">
        <v>26</v>
      </c>
    </row>
    <row r="602" spans="10:12" x14ac:dyDescent="0.2">
      <c r="J602" s="46" t="s">
        <v>667</v>
      </c>
      <c r="K602" s="46" t="s">
        <v>668</v>
      </c>
      <c r="L602" s="46" t="s">
        <v>26</v>
      </c>
    </row>
    <row r="603" spans="10:12" x14ac:dyDescent="0.2">
      <c r="J603" s="46" t="s">
        <v>669</v>
      </c>
      <c r="K603" s="46" t="s">
        <v>1385</v>
      </c>
      <c r="L603" s="46" t="s">
        <v>26</v>
      </c>
    </row>
    <row r="604" spans="10:12" x14ac:dyDescent="0.2">
      <c r="J604" s="46" t="s">
        <v>670</v>
      </c>
      <c r="K604" s="46" t="s">
        <v>671</v>
      </c>
      <c r="L604" s="46" t="s">
        <v>26</v>
      </c>
    </row>
    <row r="605" spans="10:12" x14ac:dyDescent="0.2">
      <c r="J605" s="46" t="s">
        <v>672</v>
      </c>
      <c r="K605" s="46" t="s">
        <v>673</v>
      </c>
      <c r="L605" s="46" t="s">
        <v>26</v>
      </c>
    </row>
    <row r="606" spans="10:12" x14ac:dyDescent="0.2">
      <c r="J606" s="46" t="s">
        <v>674</v>
      </c>
      <c r="K606" s="46" t="s">
        <v>675</v>
      </c>
      <c r="L606" s="46" t="s">
        <v>26</v>
      </c>
    </row>
    <row r="607" spans="10:12" x14ac:dyDescent="0.2">
      <c r="J607" s="46" t="s">
        <v>676</v>
      </c>
      <c r="K607" s="46" t="s">
        <v>677</v>
      </c>
      <c r="L607" s="46" t="s">
        <v>26</v>
      </c>
    </row>
    <row r="608" spans="10:12" x14ac:dyDescent="0.2">
      <c r="J608" s="46" t="s">
        <v>678</v>
      </c>
      <c r="K608" s="46" t="s">
        <v>679</v>
      </c>
      <c r="L608" s="46" t="s">
        <v>26</v>
      </c>
    </row>
    <row r="609" spans="10:12" x14ac:dyDescent="0.2">
      <c r="J609" s="46" t="s">
        <v>680</v>
      </c>
      <c r="K609" s="46" t="s">
        <v>681</v>
      </c>
      <c r="L609" s="46" t="s">
        <v>26</v>
      </c>
    </row>
    <row r="610" spans="10:12" x14ac:dyDescent="0.2">
      <c r="J610" s="46" t="s">
        <v>682</v>
      </c>
      <c r="K610" s="46" t="s">
        <v>683</v>
      </c>
      <c r="L610" s="46" t="s">
        <v>26</v>
      </c>
    </row>
    <row r="611" spans="10:12" x14ac:dyDescent="0.2">
      <c r="J611" s="46" t="s">
        <v>684</v>
      </c>
      <c r="K611" s="46" t="s">
        <v>1980</v>
      </c>
      <c r="L611" s="46" t="s">
        <v>26</v>
      </c>
    </row>
    <row r="612" spans="10:12" x14ac:dyDescent="0.2">
      <c r="J612" s="46" t="s">
        <v>685</v>
      </c>
      <c r="K612" s="46" t="s">
        <v>686</v>
      </c>
      <c r="L612" s="46" t="s">
        <v>26</v>
      </c>
    </row>
    <row r="613" spans="10:12" x14ac:dyDescent="0.2">
      <c r="J613" s="46" t="s">
        <v>687</v>
      </c>
      <c r="K613" s="46" t="s">
        <v>688</v>
      </c>
      <c r="L613" s="46" t="s">
        <v>26</v>
      </c>
    </row>
    <row r="614" spans="10:12" x14ac:dyDescent="0.2">
      <c r="J614" s="46" t="s">
        <v>689</v>
      </c>
      <c r="K614" s="46" t="s">
        <v>690</v>
      </c>
      <c r="L614" s="46" t="s">
        <v>26</v>
      </c>
    </row>
    <row r="615" spans="10:12" x14ac:dyDescent="0.2">
      <c r="J615" s="46" t="s">
        <v>691</v>
      </c>
      <c r="K615" s="46" t="s">
        <v>692</v>
      </c>
      <c r="L615" s="46" t="s">
        <v>26</v>
      </c>
    </row>
    <row r="616" spans="10:12" x14ac:dyDescent="0.2">
      <c r="J616" s="46" t="s">
        <v>693</v>
      </c>
      <c r="K616" s="46" t="s">
        <v>694</v>
      </c>
      <c r="L616" s="46" t="s">
        <v>26</v>
      </c>
    </row>
    <row r="617" spans="10:12" x14ac:dyDescent="0.2">
      <c r="J617" s="46" t="s">
        <v>695</v>
      </c>
      <c r="K617" s="46" t="s">
        <v>696</v>
      </c>
      <c r="L617" s="46" t="s">
        <v>26</v>
      </c>
    </row>
    <row r="618" spans="10:12" x14ac:dyDescent="0.2">
      <c r="J618" s="46" t="s">
        <v>697</v>
      </c>
      <c r="K618" s="46" t="s">
        <v>2035</v>
      </c>
      <c r="L618" s="46" t="s">
        <v>26</v>
      </c>
    </row>
    <row r="619" spans="10:12" x14ac:dyDescent="0.2">
      <c r="J619" s="46" t="s">
        <v>698</v>
      </c>
      <c r="K619" s="46" t="s">
        <v>699</v>
      </c>
      <c r="L619" s="46" t="s">
        <v>26</v>
      </c>
    </row>
    <row r="620" spans="10:12" x14ac:dyDescent="0.2">
      <c r="J620" s="46" t="s">
        <v>700</v>
      </c>
      <c r="K620" s="46" t="s">
        <v>701</v>
      </c>
      <c r="L620" s="46" t="s">
        <v>26</v>
      </c>
    </row>
    <row r="621" spans="10:12" x14ac:dyDescent="0.2">
      <c r="J621" s="46" t="s">
        <v>702</v>
      </c>
      <c r="K621" s="46" t="s">
        <v>1386</v>
      </c>
      <c r="L621" s="46" t="s">
        <v>26</v>
      </c>
    </row>
    <row r="622" spans="10:12" x14ac:dyDescent="0.2">
      <c r="J622" s="46" t="s">
        <v>703</v>
      </c>
      <c r="K622" s="46" t="s">
        <v>704</v>
      </c>
      <c r="L622" s="46" t="s">
        <v>26</v>
      </c>
    </row>
    <row r="623" spans="10:12" x14ac:dyDescent="0.2">
      <c r="J623" s="46" t="s">
        <v>705</v>
      </c>
      <c r="K623" s="46" t="s">
        <v>706</v>
      </c>
      <c r="L623" s="46" t="s">
        <v>26</v>
      </c>
    </row>
    <row r="624" spans="10:12" x14ac:dyDescent="0.2">
      <c r="J624" s="46" t="s">
        <v>707</v>
      </c>
      <c r="K624" s="46" t="s">
        <v>708</v>
      </c>
      <c r="L624" s="46" t="s">
        <v>26</v>
      </c>
    </row>
    <row r="625" spans="10:12" x14ac:dyDescent="0.2">
      <c r="J625" s="46" t="s">
        <v>709</v>
      </c>
      <c r="K625" s="46" t="s">
        <v>710</v>
      </c>
      <c r="L625" s="46" t="s">
        <v>26</v>
      </c>
    </row>
    <row r="626" spans="10:12" x14ac:dyDescent="0.2">
      <c r="J626" s="46" t="s">
        <v>711</v>
      </c>
      <c r="K626" s="46" t="s">
        <v>1752</v>
      </c>
      <c r="L626" s="46" t="s">
        <v>26</v>
      </c>
    </row>
    <row r="627" spans="10:12" x14ac:dyDescent="0.2">
      <c r="J627" s="46" t="s">
        <v>712</v>
      </c>
      <c r="K627" s="46" t="s">
        <v>713</v>
      </c>
      <c r="L627" s="46" t="s">
        <v>26</v>
      </c>
    </row>
    <row r="628" spans="10:12" x14ac:dyDescent="0.2">
      <c r="J628" s="46" t="s">
        <v>714</v>
      </c>
      <c r="K628" s="46" t="s">
        <v>715</v>
      </c>
      <c r="L628" s="46" t="s">
        <v>26</v>
      </c>
    </row>
    <row r="629" spans="10:12" x14ac:dyDescent="0.2">
      <c r="J629" s="46" t="s">
        <v>716</v>
      </c>
      <c r="K629" s="46" t="s">
        <v>717</v>
      </c>
      <c r="L629" s="46" t="s">
        <v>26</v>
      </c>
    </row>
    <row r="630" spans="10:12" x14ac:dyDescent="0.2">
      <c r="J630" s="46" t="s">
        <v>718</v>
      </c>
      <c r="K630" s="46" t="s">
        <v>719</v>
      </c>
      <c r="L630" s="46" t="s">
        <v>26</v>
      </c>
    </row>
    <row r="631" spans="10:12" x14ac:dyDescent="0.2">
      <c r="J631" s="46" t="s">
        <v>720</v>
      </c>
      <c r="K631" s="46" t="s">
        <v>721</v>
      </c>
      <c r="L631" s="46" t="s">
        <v>26</v>
      </c>
    </row>
    <row r="632" spans="10:12" x14ac:dyDescent="0.2">
      <c r="J632" s="46" t="s">
        <v>722</v>
      </c>
      <c r="K632" s="46" t="s">
        <v>723</v>
      </c>
      <c r="L632" s="46" t="s">
        <v>26</v>
      </c>
    </row>
    <row r="633" spans="10:12" x14ac:dyDescent="0.2">
      <c r="J633" s="46" t="s">
        <v>724</v>
      </c>
      <c r="K633" s="46" t="s">
        <v>725</v>
      </c>
      <c r="L633" s="46" t="s">
        <v>26</v>
      </c>
    </row>
    <row r="634" spans="10:12" x14ac:dyDescent="0.2">
      <c r="J634" s="46" t="s">
        <v>726</v>
      </c>
      <c r="K634" s="46" t="s">
        <v>727</v>
      </c>
      <c r="L634" s="46" t="s">
        <v>26</v>
      </c>
    </row>
    <row r="635" spans="10:12" x14ac:dyDescent="0.2">
      <c r="J635" s="46" t="s">
        <v>728</v>
      </c>
      <c r="K635" s="46" t="s">
        <v>729</v>
      </c>
      <c r="L635" s="46" t="s">
        <v>26</v>
      </c>
    </row>
    <row r="636" spans="10:12" x14ac:dyDescent="0.2">
      <c r="J636" s="46" t="s">
        <v>1976</v>
      </c>
      <c r="K636" s="46" t="s">
        <v>1977</v>
      </c>
      <c r="L636" s="46" t="s">
        <v>26</v>
      </c>
    </row>
    <row r="637" spans="10:12" x14ac:dyDescent="0.2">
      <c r="J637" s="46" t="s">
        <v>730</v>
      </c>
      <c r="K637" s="46" t="s">
        <v>731</v>
      </c>
      <c r="L637" s="46" t="s">
        <v>26</v>
      </c>
    </row>
    <row r="638" spans="10:12" x14ac:dyDescent="0.2">
      <c r="J638" s="46" t="s">
        <v>732</v>
      </c>
      <c r="K638" s="46" t="s">
        <v>733</v>
      </c>
      <c r="L638" s="46" t="s">
        <v>26</v>
      </c>
    </row>
    <row r="639" spans="10:12" x14ac:dyDescent="0.2">
      <c r="J639" s="46" t="s">
        <v>842</v>
      </c>
      <c r="K639" s="46" t="s">
        <v>843</v>
      </c>
      <c r="L639" s="46" t="s">
        <v>26</v>
      </c>
    </row>
    <row r="640" spans="10:12" x14ac:dyDescent="0.2">
      <c r="J640" s="46" t="s">
        <v>844</v>
      </c>
      <c r="K640" s="46" t="s">
        <v>845</v>
      </c>
      <c r="L640" s="46" t="s">
        <v>26</v>
      </c>
    </row>
    <row r="641" spans="10:12" x14ac:dyDescent="0.2">
      <c r="J641" s="46" t="s">
        <v>734</v>
      </c>
      <c r="K641" s="46" t="s">
        <v>735</v>
      </c>
      <c r="L641" s="46" t="s">
        <v>26</v>
      </c>
    </row>
    <row r="642" spans="10:12" x14ac:dyDescent="0.2">
      <c r="J642" s="46" t="s">
        <v>736</v>
      </c>
      <c r="K642" s="46" t="s">
        <v>737</v>
      </c>
      <c r="L642" s="46" t="s">
        <v>26</v>
      </c>
    </row>
    <row r="643" spans="10:12" x14ac:dyDescent="0.2">
      <c r="J643" s="46" t="s">
        <v>738</v>
      </c>
      <c r="K643" s="46" t="s">
        <v>739</v>
      </c>
      <c r="L643" s="46" t="s">
        <v>26</v>
      </c>
    </row>
    <row r="644" spans="10:12" x14ac:dyDescent="0.2">
      <c r="J644" s="46" t="s">
        <v>740</v>
      </c>
      <c r="K644" s="46" t="s">
        <v>741</v>
      </c>
      <c r="L644" s="46" t="s">
        <v>26</v>
      </c>
    </row>
    <row r="645" spans="10:12" x14ac:dyDescent="0.2">
      <c r="J645" s="46" t="s">
        <v>742</v>
      </c>
      <c r="K645" s="46" t="s">
        <v>743</v>
      </c>
      <c r="L645" s="46" t="s">
        <v>26</v>
      </c>
    </row>
    <row r="646" spans="10:12" x14ac:dyDescent="0.2">
      <c r="J646" s="46" t="s">
        <v>744</v>
      </c>
      <c r="K646" s="46" t="s">
        <v>1387</v>
      </c>
      <c r="L646" s="46" t="s">
        <v>26</v>
      </c>
    </row>
    <row r="647" spans="10:12" x14ac:dyDescent="0.2">
      <c r="J647" s="46" t="s">
        <v>745</v>
      </c>
      <c r="K647" s="46" t="s">
        <v>746</v>
      </c>
      <c r="L647" s="46" t="s">
        <v>26</v>
      </c>
    </row>
    <row r="648" spans="10:12" x14ac:dyDescent="0.2">
      <c r="J648" s="46" t="s">
        <v>747</v>
      </c>
      <c r="K648" s="46" t="s">
        <v>748</v>
      </c>
      <c r="L648" s="46" t="s">
        <v>26</v>
      </c>
    </row>
    <row r="649" spans="10:12" x14ac:dyDescent="0.2">
      <c r="J649" s="46" t="s">
        <v>749</v>
      </c>
      <c r="K649" s="46" t="s">
        <v>750</v>
      </c>
      <c r="L649" s="46" t="s">
        <v>26</v>
      </c>
    </row>
    <row r="650" spans="10:12" x14ac:dyDescent="0.2">
      <c r="J650" s="46" t="s">
        <v>751</v>
      </c>
      <c r="K650" s="46" t="s">
        <v>1065</v>
      </c>
      <c r="L650" s="46" t="s">
        <v>26</v>
      </c>
    </row>
    <row r="651" spans="10:12" x14ac:dyDescent="0.2">
      <c r="J651" s="46" t="s">
        <v>752</v>
      </c>
      <c r="K651" s="46" t="s">
        <v>1388</v>
      </c>
      <c r="L651" s="46" t="s">
        <v>26</v>
      </c>
    </row>
    <row r="652" spans="10:12" x14ac:dyDescent="0.2">
      <c r="J652" s="46" t="s">
        <v>753</v>
      </c>
      <c r="K652" s="46" t="s">
        <v>754</v>
      </c>
      <c r="L652" s="46" t="s">
        <v>26</v>
      </c>
    </row>
    <row r="653" spans="10:12" x14ac:dyDescent="0.2">
      <c r="J653" s="46" t="s">
        <v>755</v>
      </c>
      <c r="K653" s="46" t="s">
        <v>756</v>
      </c>
      <c r="L653" s="46" t="s">
        <v>26</v>
      </c>
    </row>
    <row r="654" spans="10:12" x14ac:dyDescent="0.2">
      <c r="J654" s="46" t="s">
        <v>757</v>
      </c>
      <c r="K654" s="46" t="s">
        <v>758</v>
      </c>
      <c r="L654" s="46" t="s">
        <v>26</v>
      </c>
    </row>
    <row r="655" spans="10:12" x14ac:dyDescent="0.2">
      <c r="J655" s="46" t="s">
        <v>759</v>
      </c>
      <c r="K655" s="46" t="s">
        <v>760</v>
      </c>
      <c r="L655" s="46" t="s">
        <v>26</v>
      </c>
    </row>
    <row r="656" spans="10:12" x14ac:dyDescent="0.2">
      <c r="J656" s="46" t="s">
        <v>761</v>
      </c>
      <c r="K656" s="46" t="s">
        <v>762</v>
      </c>
      <c r="L656" s="46" t="s">
        <v>26</v>
      </c>
    </row>
    <row r="657" spans="10:12" x14ac:dyDescent="0.2">
      <c r="J657" s="46" t="s">
        <v>763</v>
      </c>
      <c r="K657" s="46" t="s">
        <v>764</v>
      </c>
      <c r="L657" s="46" t="s">
        <v>26</v>
      </c>
    </row>
    <row r="658" spans="10:12" x14ac:dyDescent="0.2">
      <c r="J658" s="46" t="s">
        <v>765</v>
      </c>
      <c r="K658" s="46" t="s">
        <v>766</v>
      </c>
      <c r="L658" s="46" t="s">
        <v>26</v>
      </c>
    </row>
    <row r="659" spans="10:12" x14ac:dyDescent="0.2">
      <c r="J659" s="46" t="s">
        <v>767</v>
      </c>
      <c r="K659" s="46" t="s">
        <v>1389</v>
      </c>
      <c r="L659" s="46" t="s">
        <v>26</v>
      </c>
    </row>
    <row r="660" spans="10:12" x14ac:dyDescent="0.2">
      <c r="J660" s="46" t="s">
        <v>768</v>
      </c>
      <c r="K660" s="46" t="s">
        <v>769</v>
      </c>
      <c r="L660" s="46" t="s">
        <v>26</v>
      </c>
    </row>
    <row r="661" spans="10:12" x14ac:dyDescent="0.2">
      <c r="J661" s="46" t="s">
        <v>770</v>
      </c>
      <c r="K661" s="46" t="s">
        <v>771</v>
      </c>
      <c r="L661" s="46" t="s">
        <v>26</v>
      </c>
    </row>
    <row r="662" spans="10:12" x14ac:dyDescent="0.2">
      <c r="J662" s="46" t="s">
        <v>772</v>
      </c>
      <c r="K662" s="46" t="s">
        <v>2036</v>
      </c>
      <c r="L662" s="46" t="s">
        <v>26</v>
      </c>
    </row>
    <row r="663" spans="10:12" x14ac:dyDescent="0.2">
      <c r="J663" s="46" t="s">
        <v>773</v>
      </c>
      <c r="K663" s="46" t="s">
        <v>774</v>
      </c>
      <c r="L663" s="46" t="s">
        <v>26</v>
      </c>
    </row>
    <row r="664" spans="10:12" x14ac:dyDescent="0.2">
      <c r="J664" s="46" t="s">
        <v>775</v>
      </c>
      <c r="K664" s="46" t="s">
        <v>1390</v>
      </c>
      <c r="L664" s="46" t="s">
        <v>26</v>
      </c>
    </row>
    <row r="665" spans="10:12" x14ac:dyDescent="0.2">
      <c r="J665" s="46" t="s">
        <v>776</v>
      </c>
      <c r="K665" s="46" t="s">
        <v>777</v>
      </c>
      <c r="L665" s="46" t="s">
        <v>26</v>
      </c>
    </row>
    <row r="666" spans="10:12" x14ac:dyDescent="0.2">
      <c r="J666" s="46" t="s">
        <v>778</v>
      </c>
      <c r="K666" s="46" t="s">
        <v>779</v>
      </c>
      <c r="L666" s="46" t="s">
        <v>26</v>
      </c>
    </row>
    <row r="667" spans="10:12" x14ac:dyDescent="0.2">
      <c r="J667" s="46" t="s">
        <v>780</v>
      </c>
      <c r="K667" s="46" t="s">
        <v>781</v>
      </c>
      <c r="L667" s="46" t="s">
        <v>26</v>
      </c>
    </row>
    <row r="668" spans="10:12" x14ac:dyDescent="0.2">
      <c r="J668" s="46" t="s">
        <v>782</v>
      </c>
      <c r="K668" s="46" t="s">
        <v>783</v>
      </c>
      <c r="L668" s="46" t="s">
        <v>26</v>
      </c>
    </row>
    <row r="669" spans="10:12" x14ac:dyDescent="0.2">
      <c r="J669" s="46" t="s">
        <v>784</v>
      </c>
      <c r="K669" s="46" t="s">
        <v>785</v>
      </c>
      <c r="L669" s="46" t="s">
        <v>26</v>
      </c>
    </row>
    <row r="670" spans="10:12" x14ac:dyDescent="0.2">
      <c r="J670" s="46" t="s">
        <v>786</v>
      </c>
      <c r="K670" s="46" t="s">
        <v>787</v>
      </c>
      <c r="L670" s="46" t="s">
        <v>26</v>
      </c>
    </row>
    <row r="671" spans="10:12" x14ac:dyDescent="0.2">
      <c r="J671" s="46" t="s">
        <v>788</v>
      </c>
      <c r="K671" s="46" t="s">
        <v>789</v>
      </c>
      <c r="L671" s="46" t="s">
        <v>26</v>
      </c>
    </row>
    <row r="672" spans="10:12" x14ac:dyDescent="0.2">
      <c r="J672" s="46" t="s">
        <v>790</v>
      </c>
      <c r="K672" s="46" t="s">
        <v>791</v>
      </c>
      <c r="L672" s="46" t="s">
        <v>26</v>
      </c>
    </row>
    <row r="673" spans="10:12" x14ac:dyDescent="0.2">
      <c r="J673" s="46" t="s">
        <v>792</v>
      </c>
      <c r="K673" s="46" t="s">
        <v>793</v>
      </c>
      <c r="L673" s="46" t="s">
        <v>26</v>
      </c>
    </row>
    <row r="674" spans="10:12" x14ac:dyDescent="0.2">
      <c r="J674" s="46" t="s">
        <v>794</v>
      </c>
      <c r="K674" s="46" t="s">
        <v>795</v>
      </c>
      <c r="L674" s="46" t="s">
        <v>26</v>
      </c>
    </row>
    <row r="675" spans="10:12" x14ac:dyDescent="0.2">
      <c r="J675" s="46" t="s">
        <v>796</v>
      </c>
      <c r="K675" s="46" t="s">
        <v>797</v>
      </c>
      <c r="L675" s="46" t="s">
        <v>26</v>
      </c>
    </row>
    <row r="676" spans="10:12" x14ac:dyDescent="0.2">
      <c r="J676" s="46" t="s">
        <v>798</v>
      </c>
      <c r="K676" s="46" t="s">
        <v>799</v>
      </c>
      <c r="L676" s="46" t="s">
        <v>26</v>
      </c>
    </row>
    <row r="677" spans="10:12" x14ac:dyDescent="0.2">
      <c r="J677" s="46" t="s">
        <v>800</v>
      </c>
      <c r="K677" s="46" t="s">
        <v>801</v>
      </c>
      <c r="L677" s="46" t="s">
        <v>26</v>
      </c>
    </row>
    <row r="678" spans="10:12" x14ac:dyDescent="0.2">
      <c r="J678" s="46" t="s">
        <v>802</v>
      </c>
      <c r="K678" s="46" t="s">
        <v>803</v>
      </c>
      <c r="L678" s="46" t="s">
        <v>26</v>
      </c>
    </row>
    <row r="679" spans="10:12" x14ac:dyDescent="0.2">
      <c r="J679" s="46" t="s">
        <v>804</v>
      </c>
      <c r="K679" s="46" t="s">
        <v>805</v>
      </c>
      <c r="L679" s="46" t="s">
        <v>26</v>
      </c>
    </row>
    <row r="680" spans="10:12" x14ac:dyDescent="0.2">
      <c r="J680" s="46" t="s">
        <v>806</v>
      </c>
      <c r="K680" s="46" t="s">
        <v>807</v>
      </c>
      <c r="L680" s="46" t="s">
        <v>26</v>
      </c>
    </row>
    <row r="681" spans="10:12" x14ac:dyDescent="0.2">
      <c r="J681" s="46" t="s">
        <v>808</v>
      </c>
      <c r="K681" s="46" t="s">
        <v>809</v>
      </c>
      <c r="L681" s="46" t="s">
        <v>26</v>
      </c>
    </row>
    <row r="682" spans="10:12" x14ac:dyDescent="0.2">
      <c r="J682" s="46" t="s">
        <v>810</v>
      </c>
      <c r="K682" s="46" t="s">
        <v>811</v>
      </c>
      <c r="L682" s="46" t="s">
        <v>26</v>
      </c>
    </row>
    <row r="683" spans="10:12" x14ac:dyDescent="0.2">
      <c r="J683" s="46" t="s">
        <v>812</v>
      </c>
      <c r="K683" s="46" t="s">
        <v>813</v>
      </c>
      <c r="L683" s="46" t="s">
        <v>26</v>
      </c>
    </row>
    <row r="684" spans="10:12" x14ac:dyDescent="0.2">
      <c r="J684" s="46" t="s">
        <v>1978</v>
      </c>
      <c r="K684" s="46" t="s">
        <v>1979</v>
      </c>
      <c r="L684" s="46" t="s">
        <v>26</v>
      </c>
    </row>
    <row r="685" spans="10:12" x14ac:dyDescent="0.2">
      <c r="J685" s="46" t="s">
        <v>814</v>
      </c>
      <c r="K685" s="46" t="s">
        <v>815</v>
      </c>
      <c r="L685" s="46" t="s">
        <v>26</v>
      </c>
    </row>
    <row r="686" spans="10:12" x14ac:dyDescent="0.2">
      <c r="J686" s="46" t="s">
        <v>816</v>
      </c>
      <c r="K686" s="46" t="s">
        <v>817</v>
      </c>
      <c r="L686" s="46" t="s">
        <v>26</v>
      </c>
    </row>
    <row r="687" spans="10:12" x14ac:dyDescent="0.2">
      <c r="J687" s="46" t="s">
        <v>818</v>
      </c>
      <c r="K687" s="46" t="s">
        <v>819</v>
      </c>
      <c r="L687" s="46" t="s">
        <v>26</v>
      </c>
    </row>
    <row r="688" spans="10:12" x14ac:dyDescent="0.2">
      <c r="J688" s="46" t="s">
        <v>820</v>
      </c>
      <c r="K688" s="46" t="s">
        <v>821</v>
      </c>
      <c r="L688" s="46" t="s">
        <v>26</v>
      </c>
    </row>
    <row r="689" spans="10:12" x14ac:dyDescent="0.2">
      <c r="J689" s="46" t="s">
        <v>822</v>
      </c>
      <c r="K689" s="46" t="s">
        <v>823</v>
      </c>
      <c r="L689" s="46" t="s">
        <v>26</v>
      </c>
    </row>
    <row r="690" spans="10:12" x14ac:dyDescent="0.2">
      <c r="J690" s="46" t="s">
        <v>824</v>
      </c>
      <c r="K690" s="46" t="s">
        <v>825</v>
      </c>
      <c r="L690" s="46" t="s">
        <v>26</v>
      </c>
    </row>
    <row r="691" spans="10:12" x14ac:dyDescent="0.2">
      <c r="J691" s="46" t="s">
        <v>826</v>
      </c>
      <c r="K691" s="46" t="s">
        <v>827</v>
      </c>
      <c r="L691" s="46" t="s">
        <v>26</v>
      </c>
    </row>
    <row r="692" spans="10:12" x14ac:dyDescent="0.2">
      <c r="J692" s="46" t="s">
        <v>846</v>
      </c>
      <c r="K692" s="46" t="s">
        <v>847</v>
      </c>
      <c r="L692" s="46" t="s">
        <v>26</v>
      </c>
    </row>
    <row r="693" spans="10:12" x14ac:dyDescent="0.2">
      <c r="J693" s="46" t="s">
        <v>828</v>
      </c>
      <c r="K693" s="46" t="s">
        <v>829</v>
      </c>
      <c r="L693" s="46" t="s">
        <v>26</v>
      </c>
    </row>
    <row r="694" spans="10:12" x14ac:dyDescent="0.2">
      <c r="J694" s="46" t="s">
        <v>830</v>
      </c>
      <c r="K694" s="46" t="s">
        <v>831</v>
      </c>
      <c r="L694" s="46" t="s">
        <v>26</v>
      </c>
    </row>
    <row r="695" spans="10:12" x14ac:dyDescent="0.2">
      <c r="J695" s="46" t="s">
        <v>848</v>
      </c>
      <c r="K695" s="46" t="s">
        <v>849</v>
      </c>
      <c r="L695" s="46" t="s">
        <v>26</v>
      </c>
    </row>
    <row r="696" spans="10:12" x14ac:dyDescent="0.2">
      <c r="J696" s="46" t="s">
        <v>832</v>
      </c>
      <c r="K696" s="46" t="s">
        <v>833</v>
      </c>
      <c r="L696" s="46" t="s">
        <v>26</v>
      </c>
    </row>
    <row r="697" spans="10:12" x14ac:dyDescent="0.2">
      <c r="J697" s="46" t="s">
        <v>834</v>
      </c>
      <c r="K697" s="46" t="s">
        <v>835</v>
      </c>
      <c r="L697" s="46" t="s">
        <v>26</v>
      </c>
    </row>
    <row r="698" spans="10:12" x14ac:dyDescent="0.2">
      <c r="J698" s="46" t="s">
        <v>836</v>
      </c>
      <c r="K698" s="46" t="s">
        <v>837</v>
      </c>
      <c r="L698" s="46" t="s">
        <v>26</v>
      </c>
    </row>
    <row r="699" spans="10:12" x14ac:dyDescent="0.2">
      <c r="J699" s="46" t="s">
        <v>850</v>
      </c>
      <c r="K699" s="46" t="s">
        <v>851</v>
      </c>
      <c r="L699" s="46" t="s">
        <v>26</v>
      </c>
    </row>
    <row r="700" spans="10:12" x14ac:dyDescent="0.2">
      <c r="J700" s="46" t="s">
        <v>852</v>
      </c>
      <c r="K700" s="46" t="s">
        <v>853</v>
      </c>
      <c r="L700" s="46" t="s">
        <v>26</v>
      </c>
    </row>
    <row r="701" spans="10:12" x14ac:dyDescent="0.2">
      <c r="J701" s="46" t="s">
        <v>854</v>
      </c>
      <c r="K701" s="46" t="s">
        <v>855</v>
      </c>
      <c r="L701" s="46" t="s">
        <v>26</v>
      </c>
    </row>
    <row r="702" spans="10:12" x14ac:dyDescent="0.2">
      <c r="J702" s="46" t="s">
        <v>1208</v>
      </c>
      <c r="K702" s="46" t="s">
        <v>1209</v>
      </c>
      <c r="L702" s="46" t="s">
        <v>26</v>
      </c>
    </row>
    <row r="703" spans="10:12" x14ac:dyDescent="0.2">
      <c r="J703" s="46" t="s">
        <v>838</v>
      </c>
      <c r="K703" s="46" t="s">
        <v>839</v>
      </c>
      <c r="L703" s="46" t="s">
        <v>26</v>
      </c>
    </row>
    <row r="704" spans="10:12" x14ac:dyDescent="0.2">
      <c r="J704" s="46" t="s">
        <v>840</v>
      </c>
      <c r="K704" s="46" t="s">
        <v>841</v>
      </c>
      <c r="L704" s="46" t="s">
        <v>26</v>
      </c>
    </row>
    <row r="705" spans="10:12" x14ac:dyDescent="0.2">
      <c r="J705" s="46" t="s">
        <v>1113</v>
      </c>
      <c r="K705" s="46" t="s">
        <v>1114</v>
      </c>
      <c r="L705" s="46" t="s">
        <v>26</v>
      </c>
    </row>
    <row r="706" spans="10:12" x14ac:dyDescent="0.2">
      <c r="J706" s="46" t="s">
        <v>1115</v>
      </c>
      <c r="K706" s="46" t="s">
        <v>1331</v>
      </c>
      <c r="L706" s="46" t="s">
        <v>26</v>
      </c>
    </row>
    <row r="707" spans="10:12" x14ac:dyDescent="0.2">
      <c r="J707" s="46" t="s">
        <v>1116</v>
      </c>
      <c r="K707" s="46" t="s">
        <v>1117</v>
      </c>
      <c r="L707" s="46" t="s">
        <v>26</v>
      </c>
    </row>
    <row r="708" spans="10:12" x14ac:dyDescent="0.2">
      <c r="J708" s="46" t="s">
        <v>1118</v>
      </c>
      <c r="K708" s="46" t="s">
        <v>1119</v>
      </c>
      <c r="L708" s="46" t="s">
        <v>26</v>
      </c>
    </row>
    <row r="709" spans="10:12" x14ac:dyDescent="0.2">
      <c r="J709" s="46" t="s">
        <v>1120</v>
      </c>
      <c r="K709" s="46" t="s">
        <v>1121</v>
      </c>
      <c r="L709" s="46" t="s">
        <v>26</v>
      </c>
    </row>
    <row r="710" spans="10:12" x14ac:dyDescent="0.2">
      <c r="J710" s="46" t="s">
        <v>1151</v>
      </c>
      <c r="K710" s="46" t="s">
        <v>1152</v>
      </c>
      <c r="L710" s="46" t="s">
        <v>26</v>
      </c>
    </row>
    <row r="711" spans="10:12" x14ac:dyDescent="0.2">
      <c r="J711" s="46" t="s">
        <v>1210</v>
      </c>
      <c r="K711" s="46" t="s">
        <v>1211</v>
      </c>
      <c r="L711" s="46" t="s">
        <v>26</v>
      </c>
    </row>
    <row r="712" spans="10:12" x14ac:dyDescent="0.2">
      <c r="J712" s="46" t="s">
        <v>1153</v>
      </c>
      <c r="K712" s="46" t="s">
        <v>1831</v>
      </c>
      <c r="L712" s="46" t="s">
        <v>26</v>
      </c>
    </row>
    <row r="713" spans="10:12" x14ac:dyDescent="0.2">
      <c r="J713" s="46" t="s">
        <v>1154</v>
      </c>
      <c r="K713" s="46" t="s">
        <v>1155</v>
      </c>
      <c r="L713" s="46" t="s">
        <v>26</v>
      </c>
    </row>
    <row r="714" spans="10:12" x14ac:dyDescent="0.2">
      <c r="J714" s="46" t="s">
        <v>1156</v>
      </c>
      <c r="K714" s="46" t="s">
        <v>1157</v>
      </c>
      <c r="L714" s="46" t="s">
        <v>26</v>
      </c>
    </row>
    <row r="715" spans="10:12" x14ac:dyDescent="0.2">
      <c r="J715" s="46" t="s">
        <v>1212</v>
      </c>
      <c r="K715" s="46" t="s">
        <v>1213</v>
      </c>
      <c r="L715" s="46" t="s">
        <v>26</v>
      </c>
    </row>
    <row r="716" spans="10:12" x14ac:dyDescent="0.2">
      <c r="J716" s="46" t="s">
        <v>1214</v>
      </c>
      <c r="K716" s="46" t="s">
        <v>1215</v>
      </c>
      <c r="L716" s="46" t="s">
        <v>26</v>
      </c>
    </row>
    <row r="717" spans="10:12" x14ac:dyDescent="0.2">
      <c r="J717" s="46" t="s">
        <v>1216</v>
      </c>
      <c r="K717" s="46" t="s">
        <v>1217</v>
      </c>
      <c r="L717" s="46" t="s">
        <v>26</v>
      </c>
    </row>
    <row r="718" spans="10:12" x14ac:dyDescent="0.2">
      <c r="J718" s="46" t="s">
        <v>1218</v>
      </c>
      <c r="K718" s="46" t="s">
        <v>1219</v>
      </c>
      <c r="L718" s="46" t="s">
        <v>26</v>
      </c>
    </row>
    <row r="719" spans="10:12" x14ac:dyDescent="0.2">
      <c r="J719" s="46" t="s">
        <v>1305</v>
      </c>
      <c r="K719" s="46" t="s">
        <v>1306</v>
      </c>
      <c r="L719" s="46" t="s">
        <v>26</v>
      </c>
    </row>
    <row r="720" spans="10:12" x14ac:dyDescent="0.2">
      <c r="J720" s="46" t="s">
        <v>1307</v>
      </c>
      <c r="K720" s="46" t="s">
        <v>1391</v>
      </c>
      <c r="L720" s="46" t="s">
        <v>26</v>
      </c>
    </row>
    <row r="721" spans="10:12" x14ac:dyDescent="0.2">
      <c r="J721" s="46" t="s">
        <v>1392</v>
      </c>
      <c r="K721" s="46" t="s">
        <v>1393</v>
      </c>
      <c r="L721" s="46" t="s">
        <v>26</v>
      </c>
    </row>
    <row r="722" spans="10:12" x14ac:dyDescent="0.2">
      <c r="J722" s="46" t="s">
        <v>1358</v>
      </c>
      <c r="K722" s="46" t="s">
        <v>1359</v>
      </c>
      <c r="L722" s="46" t="s">
        <v>26</v>
      </c>
    </row>
    <row r="723" spans="10:12" x14ac:dyDescent="0.2">
      <c r="J723" s="46" t="s">
        <v>1360</v>
      </c>
      <c r="K723" s="46" t="s">
        <v>1361</v>
      </c>
      <c r="L723" s="46" t="s">
        <v>26</v>
      </c>
    </row>
    <row r="724" spans="10:12" x14ac:dyDescent="0.2">
      <c r="J724" s="46" t="s">
        <v>1362</v>
      </c>
      <c r="K724" s="46" t="s">
        <v>1363</v>
      </c>
      <c r="L724" s="46" t="s">
        <v>26</v>
      </c>
    </row>
    <row r="725" spans="10:12" x14ac:dyDescent="0.2">
      <c r="J725" s="46" t="s">
        <v>1364</v>
      </c>
      <c r="K725" s="46" t="s">
        <v>1365</v>
      </c>
      <c r="L725" s="46" t="s">
        <v>26</v>
      </c>
    </row>
    <row r="726" spans="10:12" x14ac:dyDescent="0.2">
      <c r="J726" s="46" t="s">
        <v>1394</v>
      </c>
      <c r="K726" s="46" t="s">
        <v>1395</v>
      </c>
      <c r="L726" s="46" t="s">
        <v>26</v>
      </c>
    </row>
    <row r="727" spans="10:12" x14ac:dyDescent="0.2">
      <c r="J727" s="46" t="s">
        <v>1396</v>
      </c>
      <c r="K727" s="46" t="s">
        <v>1397</v>
      </c>
      <c r="L727" s="46" t="s">
        <v>26</v>
      </c>
    </row>
    <row r="728" spans="10:12" x14ac:dyDescent="0.2">
      <c r="J728" s="46" t="s">
        <v>1398</v>
      </c>
      <c r="K728" s="46" t="s">
        <v>1399</v>
      </c>
      <c r="L728" s="46" t="s">
        <v>26</v>
      </c>
    </row>
    <row r="729" spans="10:12" x14ac:dyDescent="0.2">
      <c r="J729" s="46" t="s">
        <v>1400</v>
      </c>
      <c r="K729" s="46" t="s">
        <v>1401</v>
      </c>
      <c r="L729" s="46" t="s">
        <v>26</v>
      </c>
    </row>
    <row r="730" spans="10:12" x14ac:dyDescent="0.2">
      <c r="J730" s="46" t="s">
        <v>1472</v>
      </c>
      <c r="K730" s="46" t="s">
        <v>1479</v>
      </c>
      <c r="L730" s="46" t="s">
        <v>26</v>
      </c>
    </row>
    <row r="731" spans="10:12" x14ac:dyDescent="0.2">
      <c r="J731" s="46" t="s">
        <v>1473</v>
      </c>
      <c r="K731" s="46" t="s">
        <v>1480</v>
      </c>
      <c r="L731" s="46" t="s">
        <v>26</v>
      </c>
    </row>
    <row r="732" spans="10:12" x14ac:dyDescent="0.2">
      <c r="J732" s="46" t="s">
        <v>1474</v>
      </c>
      <c r="K732" s="46" t="s">
        <v>1485</v>
      </c>
      <c r="L732" s="46" t="s">
        <v>26</v>
      </c>
    </row>
    <row r="733" spans="10:12" x14ac:dyDescent="0.2">
      <c r="J733" s="46" t="s">
        <v>1475</v>
      </c>
      <c r="K733" s="46" t="s">
        <v>1484</v>
      </c>
      <c r="L733" s="46" t="s">
        <v>26</v>
      </c>
    </row>
    <row r="734" spans="10:12" x14ac:dyDescent="0.2">
      <c r="J734" s="46" t="s">
        <v>1476</v>
      </c>
      <c r="K734" s="46" t="s">
        <v>1483</v>
      </c>
      <c r="L734" s="46" t="s">
        <v>26</v>
      </c>
    </row>
    <row r="735" spans="10:12" x14ac:dyDescent="0.2">
      <c r="J735" s="46" t="s">
        <v>1477</v>
      </c>
      <c r="K735" s="46" t="s">
        <v>1482</v>
      </c>
      <c r="L735" s="46" t="s">
        <v>26</v>
      </c>
    </row>
    <row r="736" spans="10:12" x14ac:dyDescent="0.2">
      <c r="J736" s="46" t="s">
        <v>1478</v>
      </c>
      <c r="K736" s="46" t="s">
        <v>1481</v>
      </c>
      <c r="L736" s="46" t="s">
        <v>26</v>
      </c>
    </row>
    <row r="737" spans="10:12" x14ac:dyDescent="0.2">
      <c r="J737" s="46" t="s">
        <v>1498</v>
      </c>
      <c r="K737" s="46" t="s">
        <v>1503</v>
      </c>
      <c r="L737" s="46" t="s">
        <v>26</v>
      </c>
    </row>
    <row r="738" spans="10:12" x14ac:dyDescent="0.2">
      <c r="J738" s="46" t="s">
        <v>1499</v>
      </c>
      <c r="K738" s="46" t="s">
        <v>1504</v>
      </c>
      <c r="L738" s="46" t="s">
        <v>26</v>
      </c>
    </row>
    <row r="739" spans="10:12" x14ac:dyDescent="0.2">
      <c r="J739" s="46" t="s">
        <v>1500</v>
      </c>
      <c r="K739" s="46" t="s">
        <v>1505</v>
      </c>
      <c r="L739" s="46" t="s">
        <v>26</v>
      </c>
    </row>
    <row r="740" spans="10:12" x14ac:dyDescent="0.2">
      <c r="J740" s="46" t="s">
        <v>1501</v>
      </c>
      <c r="K740" s="46" t="s">
        <v>1506</v>
      </c>
      <c r="L740" s="46" t="s">
        <v>26</v>
      </c>
    </row>
    <row r="741" spans="10:12" x14ac:dyDescent="0.2">
      <c r="J741" s="46" t="s">
        <v>1502</v>
      </c>
      <c r="K741" s="46" t="s">
        <v>1507</v>
      </c>
      <c r="L741" s="46" t="s">
        <v>26</v>
      </c>
    </row>
    <row r="742" spans="10:12" x14ac:dyDescent="0.2">
      <c r="J742" s="46" t="s">
        <v>1537</v>
      </c>
      <c r="K742" s="46" t="s">
        <v>1538</v>
      </c>
      <c r="L742" s="46" t="s">
        <v>26</v>
      </c>
    </row>
    <row r="743" spans="10:12" x14ac:dyDescent="0.2">
      <c r="J743" s="46" t="s">
        <v>1539</v>
      </c>
      <c r="K743" s="46" t="s">
        <v>1544</v>
      </c>
      <c r="L743" s="46" t="s">
        <v>26</v>
      </c>
    </row>
    <row r="744" spans="10:12" x14ac:dyDescent="0.2">
      <c r="J744" s="46" t="s">
        <v>1540</v>
      </c>
      <c r="K744" s="46" t="s">
        <v>1545</v>
      </c>
      <c r="L744" s="46" t="s">
        <v>26</v>
      </c>
    </row>
    <row r="745" spans="10:12" x14ac:dyDescent="0.2">
      <c r="J745" s="46" t="s">
        <v>1541</v>
      </c>
      <c r="K745" s="46" t="s">
        <v>1546</v>
      </c>
      <c r="L745" s="46" t="s">
        <v>26</v>
      </c>
    </row>
    <row r="746" spans="10:12" x14ac:dyDescent="0.2">
      <c r="J746" s="46" t="s">
        <v>1542</v>
      </c>
      <c r="K746" s="46" t="s">
        <v>1547</v>
      </c>
      <c r="L746" s="46" t="s">
        <v>26</v>
      </c>
    </row>
    <row r="747" spans="10:12" x14ac:dyDescent="0.2">
      <c r="J747" s="46" t="s">
        <v>1543</v>
      </c>
      <c r="K747" s="46" t="s">
        <v>1548</v>
      </c>
      <c r="L747" s="46" t="s">
        <v>26</v>
      </c>
    </row>
    <row r="748" spans="10:12" x14ac:dyDescent="0.2">
      <c r="J748" s="46" t="s">
        <v>1614</v>
      </c>
      <c r="K748" s="46" t="s">
        <v>1608</v>
      </c>
      <c r="L748" s="46" t="s">
        <v>26</v>
      </c>
    </row>
    <row r="749" spans="10:12" x14ac:dyDescent="0.2">
      <c r="J749" s="46" t="s">
        <v>1615</v>
      </c>
      <c r="K749" s="46" t="s">
        <v>1609</v>
      </c>
      <c r="L749" s="46" t="s">
        <v>26</v>
      </c>
    </row>
    <row r="750" spans="10:12" x14ac:dyDescent="0.2">
      <c r="J750" s="46" t="s">
        <v>1616</v>
      </c>
      <c r="K750" s="46" t="s">
        <v>1610</v>
      </c>
      <c r="L750" s="46" t="s">
        <v>26</v>
      </c>
    </row>
    <row r="751" spans="10:12" x14ac:dyDescent="0.2">
      <c r="J751" s="46" t="s">
        <v>1617</v>
      </c>
      <c r="K751" s="46" t="s">
        <v>1611</v>
      </c>
      <c r="L751" s="46" t="s">
        <v>26</v>
      </c>
    </row>
    <row r="752" spans="10:12" x14ac:dyDescent="0.2">
      <c r="J752" s="46" t="s">
        <v>1618</v>
      </c>
      <c r="K752" s="46" t="s">
        <v>1612</v>
      </c>
      <c r="L752" s="46" t="s">
        <v>26</v>
      </c>
    </row>
    <row r="753" spans="10:12" x14ac:dyDescent="0.2">
      <c r="J753" s="46" t="s">
        <v>1619</v>
      </c>
      <c r="K753" s="46" t="s">
        <v>1613</v>
      </c>
      <c r="L753" s="46" t="s">
        <v>26</v>
      </c>
    </row>
    <row r="754" spans="10:12" x14ac:dyDescent="0.2">
      <c r="J754" s="46" t="s">
        <v>1981</v>
      </c>
      <c r="K754" s="46" t="s">
        <v>1982</v>
      </c>
      <c r="L754" s="46" t="s">
        <v>26</v>
      </c>
    </row>
    <row r="755" spans="10:12" x14ac:dyDescent="0.2">
      <c r="J755" s="46" t="s">
        <v>1983</v>
      </c>
      <c r="K755" s="46" t="s">
        <v>1984</v>
      </c>
      <c r="L755" s="46" t="s">
        <v>26</v>
      </c>
    </row>
    <row r="756" spans="10:12" x14ac:dyDescent="0.2">
      <c r="J756" s="46" t="s">
        <v>2037</v>
      </c>
      <c r="K756" s="46" t="s">
        <v>2038</v>
      </c>
      <c r="L756" s="46" t="s">
        <v>26</v>
      </c>
    </row>
    <row r="757" spans="10:12" x14ac:dyDescent="0.2">
      <c r="J757" s="46" t="s">
        <v>2039</v>
      </c>
      <c r="K757" s="46" t="s">
        <v>2040</v>
      </c>
      <c r="L757" s="46" t="s">
        <v>26</v>
      </c>
    </row>
    <row r="758" spans="10:12" x14ac:dyDescent="0.2">
      <c r="J758" s="46" t="s">
        <v>2041</v>
      </c>
      <c r="K758" s="46" t="s">
        <v>2042</v>
      </c>
      <c r="L758" s="46" t="s">
        <v>26</v>
      </c>
    </row>
    <row r="759" spans="10:12" x14ac:dyDescent="0.2">
      <c r="J759" s="88" t="s">
        <v>2043</v>
      </c>
      <c r="K759" s="88" t="s">
        <v>2044</v>
      </c>
      <c r="L759" s="88" t="s">
        <v>26</v>
      </c>
    </row>
    <row r="760" spans="10:12" x14ac:dyDescent="0.2">
      <c r="J760" s="46" t="s">
        <v>858</v>
      </c>
      <c r="K760" s="46" t="s">
        <v>1402</v>
      </c>
      <c r="L760" s="46" t="s">
        <v>28</v>
      </c>
    </row>
    <row r="761" spans="10:12" x14ac:dyDescent="0.2">
      <c r="J761" s="46" t="s">
        <v>859</v>
      </c>
      <c r="K761" s="46" t="s">
        <v>1403</v>
      </c>
      <c r="L761" s="46" t="s">
        <v>28</v>
      </c>
    </row>
    <row r="762" spans="10:12" x14ac:dyDescent="0.2">
      <c r="J762" s="46" t="s">
        <v>860</v>
      </c>
      <c r="K762" s="46" t="s">
        <v>861</v>
      </c>
      <c r="L762" s="46" t="s">
        <v>28</v>
      </c>
    </row>
    <row r="763" spans="10:12" x14ac:dyDescent="0.2">
      <c r="J763" s="46" t="s">
        <v>862</v>
      </c>
      <c r="K763" s="46" t="s">
        <v>863</v>
      </c>
      <c r="L763" s="46" t="s">
        <v>28</v>
      </c>
    </row>
    <row r="764" spans="10:12" x14ac:dyDescent="0.2">
      <c r="J764" s="46" t="s">
        <v>864</v>
      </c>
      <c r="K764" s="46" t="s">
        <v>865</v>
      </c>
      <c r="L764" s="46" t="s">
        <v>28</v>
      </c>
    </row>
    <row r="765" spans="10:12" x14ac:dyDescent="0.2">
      <c r="J765" s="46" t="s">
        <v>866</v>
      </c>
      <c r="K765" s="46" t="s">
        <v>867</v>
      </c>
      <c r="L765" s="46" t="s">
        <v>28</v>
      </c>
    </row>
    <row r="766" spans="10:12" x14ac:dyDescent="0.2">
      <c r="J766" s="46" t="s">
        <v>868</v>
      </c>
      <c r="K766" s="46" t="s">
        <v>869</v>
      </c>
      <c r="L766" s="46" t="s">
        <v>28</v>
      </c>
    </row>
    <row r="767" spans="10:12" x14ac:dyDescent="0.2">
      <c r="J767" s="46" t="s">
        <v>870</v>
      </c>
      <c r="K767" s="46" t="s">
        <v>2060</v>
      </c>
      <c r="L767" s="46" t="s">
        <v>28</v>
      </c>
    </row>
    <row r="768" spans="10:12" x14ac:dyDescent="0.2">
      <c r="J768" s="46" t="s">
        <v>871</v>
      </c>
      <c r="K768" s="46" t="s">
        <v>1404</v>
      </c>
      <c r="L768" s="46" t="s">
        <v>28</v>
      </c>
    </row>
    <row r="769" spans="10:12" x14ac:dyDescent="0.2">
      <c r="J769" s="46" t="s">
        <v>872</v>
      </c>
      <c r="K769" s="46" t="s">
        <v>873</v>
      </c>
      <c r="L769" s="46" t="s">
        <v>28</v>
      </c>
    </row>
    <row r="770" spans="10:12" x14ac:dyDescent="0.2">
      <c r="J770" s="46" t="s">
        <v>874</v>
      </c>
      <c r="K770" s="46" t="s">
        <v>875</v>
      </c>
      <c r="L770" s="46" t="s">
        <v>28</v>
      </c>
    </row>
    <row r="771" spans="10:12" x14ac:dyDescent="0.2">
      <c r="J771" s="46" t="s">
        <v>876</v>
      </c>
      <c r="K771" s="46" t="s">
        <v>877</v>
      </c>
      <c r="L771" s="46" t="s">
        <v>28</v>
      </c>
    </row>
    <row r="772" spans="10:12" x14ac:dyDescent="0.2">
      <c r="J772" s="46" t="s">
        <v>878</v>
      </c>
      <c r="K772" s="46" t="s">
        <v>879</v>
      </c>
      <c r="L772" s="46" t="s">
        <v>28</v>
      </c>
    </row>
    <row r="773" spans="10:12" x14ac:dyDescent="0.2">
      <c r="J773" s="46" t="s">
        <v>880</v>
      </c>
      <c r="K773" s="46" t="s">
        <v>881</v>
      </c>
      <c r="L773" s="46" t="s">
        <v>28</v>
      </c>
    </row>
    <row r="774" spans="10:12" x14ac:dyDescent="0.2">
      <c r="J774" s="46" t="s">
        <v>882</v>
      </c>
      <c r="K774" s="46" t="s">
        <v>883</v>
      </c>
      <c r="L774" s="46" t="s">
        <v>28</v>
      </c>
    </row>
    <row r="775" spans="10:12" x14ac:dyDescent="0.2">
      <c r="J775" s="46" t="s">
        <v>884</v>
      </c>
      <c r="K775" s="46" t="s">
        <v>885</v>
      </c>
      <c r="L775" s="46" t="s">
        <v>28</v>
      </c>
    </row>
    <row r="776" spans="10:12" x14ac:dyDescent="0.2">
      <c r="J776" s="46" t="s">
        <v>886</v>
      </c>
      <c r="K776" s="46" t="s">
        <v>887</v>
      </c>
      <c r="L776" s="46" t="s">
        <v>28</v>
      </c>
    </row>
    <row r="777" spans="10:12" x14ac:dyDescent="0.2">
      <c r="J777" s="46" t="s">
        <v>888</v>
      </c>
      <c r="K777" s="46" t="s">
        <v>889</v>
      </c>
      <c r="L777" s="46" t="s">
        <v>28</v>
      </c>
    </row>
    <row r="778" spans="10:12" x14ac:dyDescent="0.2">
      <c r="J778" s="46" t="s">
        <v>890</v>
      </c>
      <c r="K778" s="46" t="s">
        <v>891</v>
      </c>
      <c r="L778" s="46" t="s">
        <v>28</v>
      </c>
    </row>
    <row r="779" spans="10:12" x14ac:dyDescent="0.2">
      <c r="J779" s="46" t="s">
        <v>892</v>
      </c>
      <c r="K779" s="46" t="s">
        <v>893</v>
      </c>
      <c r="L779" s="46" t="s">
        <v>28</v>
      </c>
    </row>
    <row r="780" spans="10:12" x14ac:dyDescent="0.2">
      <c r="J780" s="46" t="s">
        <v>894</v>
      </c>
      <c r="K780" s="46" t="s">
        <v>1405</v>
      </c>
      <c r="L780" s="46" t="s">
        <v>28</v>
      </c>
    </row>
    <row r="781" spans="10:12" x14ac:dyDescent="0.2">
      <c r="J781" s="46" t="s">
        <v>895</v>
      </c>
      <c r="K781" s="46" t="s">
        <v>1406</v>
      </c>
      <c r="L781" s="46" t="s">
        <v>28</v>
      </c>
    </row>
    <row r="782" spans="10:12" x14ac:dyDescent="0.2">
      <c r="J782" s="46" t="s">
        <v>896</v>
      </c>
      <c r="K782" s="46" t="s">
        <v>1407</v>
      </c>
      <c r="L782" s="46" t="s">
        <v>28</v>
      </c>
    </row>
    <row r="783" spans="10:12" x14ac:dyDescent="0.2">
      <c r="J783" s="46" t="s">
        <v>897</v>
      </c>
      <c r="K783" s="46" t="s">
        <v>1408</v>
      </c>
      <c r="L783" s="46" t="s">
        <v>28</v>
      </c>
    </row>
    <row r="784" spans="10:12" x14ac:dyDescent="0.2">
      <c r="J784" s="46" t="s">
        <v>898</v>
      </c>
      <c r="K784" s="46" t="s">
        <v>899</v>
      </c>
      <c r="L784" s="46" t="s">
        <v>28</v>
      </c>
    </row>
    <row r="785" spans="10:12" x14ac:dyDescent="0.2">
      <c r="J785" s="46" t="s">
        <v>900</v>
      </c>
      <c r="K785" s="46" t="s">
        <v>901</v>
      </c>
      <c r="L785" s="46" t="s">
        <v>28</v>
      </c>
    </row>
    <row r="786" spans="10:12" x14ac:dyDescent="0.2">
      <c r="J786" s="46" t="s">
        <v>902</v>
      </c>
      <c r="K786" s="46" t="s">
        <v>903</v>
      </c>
      <c r="L786" s="46" t="s">
        <v>28</v>
      </c>
    </row>
    <row r="787" spans="10:12" x14ac:dyDescent="0.2">
      <c r="J787" s="46" t="s">
        <v>1438</v>
      </c>
      <c r="K787" s="46" t="s">
        <v>1439</v>
      </c>
      <c r="L787" s="46" t="s">
        <v>28</v>
      </c>
    </row>
    <row r="788" spans="10:12" x14ac:dyDescent="0.2">
      <c r="J788" s="46" t="s">
        <v>904</v>
      </c>
      <c r="K788" s="46" t="s">
        <v>905</v>
      </c>
      <c r="L788" s="46" t="s">
        <v>28</v>
      </c>
    </row>
    <row r="789" spans="10:12" x14ac:dyDescent="0.2">
      <c r="J789" s="46" t="s">
        <v>906</v>
      </c>
      <c r="K789" s="46" t="s">
        <v>907</v>
      </c>
      <c r="L789" s="46" t="s">
        <v>28</v>
      </c>
    </row>
    <row r="790" spans="10:12" x14ac:dyDescent="0.2">
      <c r="J790" s="46" t="s">
        <v>908</v>
      </c>
      <c r="K790" s="46" t="s">
        <v>1409</v>
      </c>
      <c r="L790" s="46" t="s">
        <v>28</v>
      </c>
    </row>
    <row r="791" spans="10:12" x14ac:dyDescent="0.2">
      <c r="J791" s="46" t="s">
        <v>1308</v>
      </c>
      <c r="K791" s="46" t="s">
        <v>1309</v>
      </c>
      <c r="L791" s="46" t="s">
        <v>28</v>
      </c>
    </row>
    <row r="792" spans="10:12" x14ac:dyDescent="0.2">
      <c r="J792" s="46" t="s">
        <v>909</v>
      </c>
      <c r="K792" s="46" t="s">
        <v>910</v>
      </c>
      <c r="L792" s="46" t="s">
        <v>28</v>
      </c>
    </row>
    <row r="793" spans="10:12" x14ac:dyDescent="0.2">
      <c r="J793" s="46" t="s">
        <v>911</v>
      </c>
      <c r="K793" s="46" t="s">
        <v>912</v>
      </c>
      <c r="L793" s="46" t="s">
        <v>28</v>
      </c>
    </row>
    <row r="794" spans="10:12" x14ac:dyDescent="0.2">
      <c r="J794" s="46" t="s">
        <v>913</v>
      </c>
      <c r="K794" s="46" t="s">
        <v>914</v>
      </c>
      <c r="L794" s="46" t="s">
        <v>28</v>
      </c>
    </row>
    <row r="795" spans="10:12" x14ac:dyDescent="0.2">
      <c r="J795" s="46" t="s">
        <v>915</v>
      </c>
      <c r="K795" s="46" t="s">
        <v>916</v>
      </c>
      <c r="L795" s="46" t="s">
        <v>28</v>
      </c>
    </row>
    <row r="796" spans="10:12" x14ac:dyDescent="0.2">
      <c r="J796" s="46" t="s">
        <v>917</v>
      </c>
      <c r="K796" s="46" t="s">
        <v>1410</v>
      </c>
      <c r="L796" s="46" t="s">
        <v>28</v>
      </c>
    </row>
    <row r="797" spans="10:12" x14ac:dyDescent="0.2">
      <c r="J797" s="46" t="s">
        <v>918</v>
      </c>
      <c r="K797" s="46" t="s">
        <v>919</v>
      </c>
      <c r="L797" s="46" t="s">
        <v>28</v>
      </c>
    </row>
    <row r="798" spans="10:12" x14ac:dyDescent="0.2">
      <c r="J798" s="46" t="s">
        <v>920</v>
      </c>
      <c r="K798" s="46" t="s">
        <v>921</v>
      </c>
      <c r="L798" s="46" t="s">
        <v>28</v>
      </c>
    </row>
    <row r="799" spans="10:12" x14ac:dyDescent="0.2">
      <c r="J799" s="46" t="s">
        <v>1220</v>
      </c>
      <c r="K799" s="46" t="s">
        <v>1221</v>
      </c>
      <c r="L799" s="46" t="s">
        <v>28</v>
      </c>
    </row>
    <row r="800" spans="10:12" x14ac:dyDescent="0.2">
      <c r="J800" s="46" t="s">
        <v>922</v>
      </c>
      <c r="K800" s="46" t="s">
        <v>923</v>
      </c>
      <c r="L800" s="46" t="s">
        <v>28</v>
      </c>
    </row>
    <row r="801" spans="10:12" x14ac:dyDescent="0.2">
      <c r="J801" s="46" t="s">
        <v>924</v>
      </c>
      <c r="K801" s="46" t="s">
        <v>925</v>
      </c>
      <c r="L801" s="46" t="s">
        <v>28</v>
      </c>
    </row>
    <row r="802" spans="10:12" x14ac:dyDescent="0.2">
      <c r="J802" s="46" t="s">
        <v>926</v>
      </c>
      <c r="K802" s="46" t="s">
        <v>927</v>
      </c>
      <c r="L802" s="46" t="s">
        <v>28</v>
      </c>
    </row>
    <row r="803" spans="10:12" x14ac:dyDescent="0.2">
      <c r="J803" s="46" t="s">
        <v>928</v>
      </c>
      <c r="K803" s="46" t="s">
        <v>929</v>
      </c>
      <c r="L803" s="46" t="s">
        <v>28</v>
      </c>
    </row>
    <row r="804" spans="10:12" x14ac:dyDescent="0.2">
      <c r="J804" s="46" t="s">
        <v>930</v>
      </c>
      <c r="K804" s="46" t="s">
        <v>931</v>
      </c>
      <c r="L804" s="46" t="s">
        <v>28</v>
      </c>
    </row>
    <row r="805" spans="10:12" x14ac:dyDescent="0.2">
      <c r="J805" s="46" t="s">
        <v>932</v>
      </c>
      <c r="K805" s="46" t="s">
        <v>933</v>
      </c>
      <c r="L805" s="46" t="s">
        <v>28</v>
      </c>
    </row>
    <row r="806" spans="10:12" x14ac:dyDescent="0.2">
      <c r="J806" s="46" t="s">
        <v>934</v>
      </c>
      <c r="K806" s="46" t="s">
        <v>935</v>
      </c>
      <c r="L806" s="46" t="s">
        <v>28</v>
      </c>
    </row>
    <row r="807" spans="10:12" x14ac:dyDescent="0.2">
      <c r="J807" s="46" t="s">
        <v>936</v>
      </c>
      <c r="K807" s="46" t="s">
        <v>937</v>
      </c>
      <c r="L807" s="46" t="s">
        <v>28</v>
      </c>
    </row>
    <row r="808" spans="10:12" x14ac:dyDescent="0.2">
      <c r="J808" s="46" t="s">
        <v>1093</v>
      </c>
      <c r="K808" s="46" t="s">
        <v>1094</v>
      </c>
      <c r="L808" s="46" t="s">
        <v>28</v>
      </c>
    </row>
    <row r="809" spans="10:12" x14ac:dyDescent="0.2">
      <c r="J809" s="46" t="s">
        <v>1310</v>
      </c>
      <c r="K809" s="46" t="s">
        <v>1311</v>
      </c>
      <c r="L809" s="46" t="s">
        <v>28</v>
      </c>
    </row>
    <row r="810" spans="10:12" x14ac:dyDescent="0.2">
      <c r="J810" s="46" t="s">
        <v>1312</v>
      </c>
      <c r="K810" s="46" t="s">
        <v>1313</v>
      </c>
      <c r="L810" s="46" t="s">
        <v>28</v>
      </c>
    </row>
    <row r="811" spans="10:12" x14ac:dyDescent="0.2">
      <c r="J811" s="46" t="s">
        <v>1314</v>
      </c>
      <c r="K811" s="46" t="s">
        <v>1315</v>
      </c>
      <c r="L811" s="46" t="s">
        <v>28</v>
      </c>
    </row>
    <row r="812" spans="10:12" x14ac:dyDescent="0.2">
      <c r="J812" s="46" t="s">
        <v>1222</v>
      </c>
      <c r="K812" s="46" t="s">
        <v>1223</v>
      </c>
      <c r="L812" s="46" t="s">
        <v>28</v>
      </c>
    </row>
    <row r="813" spans="10:12" x14ac:dyDescent="0.2">
      <c r="J813" s="46" t="s">
        <v>1224</v>
      </c>
      <c r="K813" s="46" t="s">
        <v>1225</v>
      </c>
      <c r="L813" s="46" t="s">
        <v>28</v>
      </c>
    </row>
    <row r="814" spans="10:12" x14ac:dyDescent="0.2">
      <c r="J814" s="46" t="s">
        <v>1226</v>
      </c>
      <c r="K814" s="46" t="s">
        <v>1227</v>
      </c>
      <c r="L814" s="46" t="s">
        <v>28</v>
      </c>
    </row>
    <row r="815" spans="10:12" x14ac:dyDescent="0.2">
      <c r="J815" s="46" t="s">
        <v>1316</v>
      </c>
      <c r="K815" s="46" t="s">
        <v>1317</v>
      </c>
      <c r="L815" s="46" t="s">
        <v>28</v>
      </c>
    </row>
    <row r="816" spans="10:12" x14ac:dyDescent="0.2">
      <c r="J816" s="46" t="s">
        <v>1318</v>
      </c>
      <c r="K816" s="46" t="s">
        <v>1319</v>
      </c>
      <c r="L816" s="46" t="s">
        <v>28</v>
      </c>
    </row>
    <row r="817" spans="10:12" x14ac:dyDescent="0.2">
      <c r="J817" s="46" t="s">
        <v>1320</v>
      </c>
      <c r="K817" s="46" t="s">
        <v>1321</v>
      </c>
      <c r="L817" s="46" t="s">
        <v>28</v>
      </c>
    </row>
    <row r="818" spans="10:12" x14ac:dyDescent="0.2">
      <c r="J818" s="46" t="s">
        <v>1366</v>
      </c>
      <c r="K818" s="46" t="s">
        <v>1367</v>
      </c>
      <c r="L818" s="46" t="s">
        <v>28</v>
      </c>
    </row>
    <row r="819" spans="10:12" x14ac:dyDescent="0.2">
      <c r="J819" s="46" t="s">
        <v>1322</v>
      </c>
      <c r="K819" s="46" t="s">
        <v>1323</v>
      </c>
      <c r="L819" s="46" t="s">
        <v>28</v>
      </c>
    </row>
    <row r="820" spans="10:12" x14ac:dyDescent="0.2">
      <c r="J820" s="46" t="s">
        <v>1368</v>
      </c>
      <c r="K820" s="46" t="s">
        <v>1369</v>
      </c>
      <c r="L820" s="46" t="s">
        <v>28</v>
      </c>
    </row>
    <row r="821" spans="10:12" x14ac:dyDescent="0.2">
      <c r="J821" s="46" t="s">
        <v>1370</v>
      </c>
      <c r="K821" s="46" t="s">
        <v>1371</v>
      </c>
      <c r="L821" s="46" t="s">
        <v>28</v>
      </c>
    </row>
    <row r="822" spans="10:12" x14ac:dyDescent="0.2">
      <c r="J822" s="46" t="s">
        <v>1440</v>
      </c>
      <c r="K822" s="46" t="s">
        <v>1441</v>
      </c>
      <c r="L822" s="46" t="s">
        <v>28</v>
      </c>
    </row>
    <row r="823" spans="10:12" x14ac:dyDescent="0.2">
      <c r="J823" s="46" t="s">
        <v>2061</v>
      </c>
      <c r="K823" s="46" t="s">
        <v>2062</v>
      </c>
      <c r="L823" s="46" t="s">
        <v>28</v>
      </c>
    </row>
    <row r="824" spans="10:12" x14ac:dyDescent="0.2">
      <c r="J824" s="46" t="s">
        <v>2063</v>
      </c>
      <c r="K824" s="46" t="s">
        <v>2064</v>
      </c>
      <c r="L824" s="46" t="s">
        <v>28</v>
      </c>
    </row>
    <row r="825" spans="10:12" x14ac:dyDescent="0.2">
      <c r="J825" s="46" t="s">
        <v>2065</v>
      </c>
      <c r="K825" s="46" t="s">
        <v>2066</v>
      </c>
      <c r="L825" s="46" t="s">
        <v>28</v>
      </c>
    </row>
    <row r="826" spans="10:12" x14ac:dyDescent="0.2">
      <c r="J826" s="46" t="s">
        <v>2067</v>
      </c>
      <c r="K826" s="46" t="s">
        <v>2068</v>
      </c>
      <c r="L826" s="46" t="s">
        <v>28</v>
      </c>
    </row>
    <row r="827" spans="10:12" x14ac:dyDescent="0.2">
      <c r="J827" s="46" t="s">
        <v>2069</v>
      </c>
      <c r="K827" s="46" t="s">
        <v>2070</v>
      </c>
      <c r="L827" s="46" t="s">
        <v>28</v>
      </c>
    </row>
    <row r="828" spans="10:12" x14ac:dyDescent="0.2">
      <c r="J828" s="46" t="s">
        <v>2071</v>
      </c>
      <c r="K828" s="46" t="s">
        <v>2072</v>
      </c>
      <c r="L828" s="46" t="s">
        <v>28</v>
      </c>
    </row>
    <row r="829" spans="10:12" x14ac:dyDescent="0.2">
      <c r="J829" s="46" t="s">
        <v>2073</v>
      </c>
      <c r="K829" s="46" t="s">
        <v>2074</v>
      </c>
      <c r="L829" s="46" t="s">
        <v>28</v>
      </c>
    </row>
    <row r="830" spans="10:12" x14ac:dyDescent="0.2">
      <c r="J830" s="46" t="s">
        <v>2075</v>
      </c>
      <c r="K830" s="46" t="s">
        <v>2076</v>
      </c>
      <c r="L830" s="46" t="s">
        <v>28</v>
      </c>
    </row>
    <row r="831" spans="10:12" x14ac:dyDescent="0.2">
      <c r="J831" s="46" t="s">
        <v>2077</v>
      </c>
      <c r="K831" s="46" t="s">
        <v>2078</v>
      </c>
      <c r="L831" s="46" t="s">
        <v>28</v>
      </c>
    </row>
    <row r="832" spans="10:12" x14ac:dyDescent="0.2">
      <c r="J832" s="46" t="s">
        <v>2079</v>
      </c>
      <c r="K832" s="46" t="s">
        <v>2080</v>
      </c>
      <c r="L832" s="46" t="s">
        <v>28</v>
      </c>
    </row>
    <row r="833" spans="10:12" x14ac:dyDescent="0.2">
      <c r="J833" s="46" t="s">
        <v>2081</v>
      </c>
      <c r="K833" s="46" t="s">
        <v>2082</v>
      </c>
      <c r="L833" s="46" t="s">
        <v>28</v>
      </c>
    </row>
    <row r="834" spans="10:12" x14ac:dyDescent="0.2">
      <c r="J834" s="46" t="s">
        <v>2083</v>
      </c>
      <c r="K834" s="46" t="s">
        <v>2084</v>
      </c>
      <c r="L834" s="46" t="s">
        <v>28</v>
      </c>
    </row>
    <row r="835" spans="10:12" x14ac:dyDescent="0.2">
      <c r="J835" s="88" t="s">
        <v>2085</v>
      </c>
      <c r="K835" s="88" t="s">
        <v>2086</v>
      </c>
      <c r="L835" s="88" t="s">
        <v>28</v>
      </c>
    </row>
    <row r="836" spans="10:12" x14ac:dyDescent="0.2">
      <c r="J836" s="46" t="s">
        <v>938</v>
      </c>
      <c r="K836" s="46" t="s">
        <v>939</v>
      </c>
      <c r="L836" s="46" t="s">
        <v>29</v>
      </c>
    </row>
    <row r="837" spans="10:12" x14ac:dyDescent="0.2">
      <c r="J837" s="46" t="s">
        <v>940</v>
      </c>
      <c r="K837" s="46" t="s">
        <v>941</v>
      </c>
      <c r="L837" s="46" t="s">
        <v>29</v>
      </c>
    </row>
    <row r="838" spans="10:12" x14ac:dyDescent="0.2">
      <c r="J838" s="46" t="s">
        <v>942</v>
      </c>
      <c r="K838" s="46" t="s">
        <v>943</v>
      </c>
      <c r="L838" s="46" t="s">
        <v>29</v>
      </c>
    </row>
    <row r="839" spans="10:12" x14ac:dyDescent="0.2">
      <c r="J839" s="46" t="s">
        <v>944</v>
      </c>
      <c r="K839" s="46" t="s">
        <v>945</v>
      </c>
      <c r="L839" s="46" t="s">
        <v>29</v>
      </c>
    </row>
    <row r="840" spans="10:12" x14ac:dyDescent="0.2">
      <c r="J840" s="46" t="s">
        <v>946</v>
      </c>
      <c r="K840" s="46" t="s">
        <v>947</v>
      </c>
      <c r="L840" s="46" t="s">
        <v>29</v>
      </c>
    </row>
    <row r="841" spans="10:12" x14ac:dyDescent="0.2">
      <c r="J841" s="46" t="s">
        <v>948</v>
      </c>
      <c r="K841" s="46" t="s">
        <v>949</v>
      </c>
      <c r="L841" s="46" t="s">
        <v>29</v>
      </c>
    </row>
    <row r="842" spans="10:12" x14ac:dyDescent="0.2">
      <c r="J842" s="46" t="s">
        <v>950</v>
      </c>
      <c r="K842" s="46" t="s">
        <v>951</v>
      </c>
      <c r="L842" s="46" t="s">
        <v>29</v>
      </c>
    </row>
    <row r="843" spans="10:12" x14ac:dyDescent="0.2">
      <c r="J843" s="46" t="s">
        <v>952</v>
      </c>
      <c r="K843" s="46" t="s">
        <v>953</v>
      </c>
      <c r="L843" s="46" t="s">
        <v>29</v>
      </c>
    </row>
    <row r="844" spans="10:12" x14ac:dyDescent="0.2">
      <c r="J844" s="46" t="s">
        <v>954</v>
      </c>
      <c r="K844" s="46" t="s">
        <v>955</v>
      </c>
      <c r="L844" s="46" t="s">
        <v>29</v>
      </c>
    </row>
    <row r="845" spans="10:12" x14ac:dyDescent="0.2">
      <c r="J845" s="46" t="s">
        <v>956</v>
      </c>
      <c r="K845" s="46" t="s">
        <v>957</v>
      </c>
      <c r="L845" s="46" t="s">
        <v>29</v>
      </c>
    </row>
    <row r="846" spans="10:12" x14ac:dyDescent="0.2">
      <c r="J846" s="46" t="s">
        <v>958</v>
      </c>
      <c r="K846" s="46" t="s">
        <v>959</v>
      </c>
      <c r="L846" s="46" t="s">
        <v>29</v>
      </c>
    </row>
    <row r="847" spans="10:12" x14ac:dyDescent="0.2">
      <c r="J847" s="46" t="s">
        <v>960</v>
      </c>
      <c r="K847" s="46" t="s">
        <v>961</v>
      </c>
      <c r="L847" s="46" t="s">
        <v>29</v>
      </c>
    </row>
    <row r="848" spans="10:12" x14ac:dyDescent="0.2">
      <c r="J848" s="46" t="s">
        <v>962</v>
      </c>
      <c r="K848" s="46" t="s">
        <v>963</v>
      </c>
      <c r="L848" s="46" t="s">
        <v>29</v>
      </c>
    </row>
    <row r="849" spans="10:12" x14ac:dyDescent="0.2">
      <c r="J849" s="46" t="s">
        <v>964</v>
      </c>
      <c r="K849" s="46" t="s">
        <v>965</v>
      </c>
      <c r="L849" s="46" t="s">
        <v>29</v>
      </c>
    </row>
    <row r="850" spans="10:12" x14ac:dyDescent="0.2">
      <c r="J850" s="46" t="s">
        <v>966</v>
      </c>
      <c r="K850" s="46" t="s">
        <v>967</v>
      </c>
      <c r="L850" s="46" t="s">
        <v>29</v>
      </c>
    </row>
    <row r="851" spans="10:12" x14ac:dyDescent="0.2">
      <c r="J851" s="46" t="s">
        <v>968</v>
      </c>
      <c r="K851" s="46" t="s">
        <v>969</v>
      </c>
      <c r="L851" s="46" t="s">
        <v>29</v>
      </c>
    </row>
    <row r="852" spans="10:12" x14ac:dyDescent="0.2">
      <c r="J852" s="46" t="s">
        <v>970</v>
      </c>
      <c r="K852" s="46" t="s">
        <v>971</v>
      </c>
      <c r="L852" s="46" t="s">
        <v>29</v>
      </c>
    </row>
    <row r="853" spans="10:12" x14ac:dyDescent="0.2">
      <c r="J853" s="46" t="s">
        <v>972</v>
      </c>
      <c r="K853" s="46" t="s">
        <v>973</v>
      </c>
      <c r="L853" s="46" t="s">
        <v>29</v>
      </c>
    </row>
    <row r="854" spans="10:12" x14ac:dyDescent="0.2">
      <c r="J854" s="46" t="s">
        <v>974</v>
      </c>
      <c r="K854" s="46" t="s">
        <v>975</v>
      </c>
      <c r="L854" s="46" t="s">
        <v>29</v>
      </c>
    </row>
    <row r="855" spans="10:12" x14ac:dyDescent="0.2">
      <c r="J855" s="46" t="s">
        <v>976</v>
      </c>
      <c r="K855" s="46" t="s">
        <v>977</v>
      </c>
      <c r="L855" s="46" t="s">
        <v>29</v>
      </c>
    </row>
    <row r="856" spans="10:12" x14ac:dyDescent="0.2">
      <c r="J856" s="46" t="s">
        <v>1158</v>
      </c>
      <c r="K856" s="46" t="s">
        <v>1159</v>
      </c>
      <c r="L856" s="46" t="s">
        <v>29</v>
      </c>
    </row>
    <row r="857" spans="10:12" x14ac:dyDescent="0.2">
      <c r="J857" s="46" t="s">
        <v>978</v>
      </c>
      <c r="K857" s="46" t="s">
        <v>979</v>
      </c>
      <c r="L857" s="46" t="s">
        <v>29</v>
      </c>
    </row>
    <row r="858" spans="10:12" x14ac:dyDescent="0.2">
      <c r="J858" s="46" t="s">
        <v>980</v>
      </c>
      <c r="K858" s="46" t="s">
        <v>981</v>
      </c>
      <c r="L858" s="46" t="s">
        <v>29</v>
      </c>
    </row>
    <row r="859" spans="10:12" x14ac:dyDescent="0.2">
      <c r="J859" s="46" t="s">
        <v>982</v>
      </c>
      <c r="K859" s="46" t="s">
        <v>983</v>
      </c>
      <c r="L859" s="46" t="s">
        <v>29</v>
      </c>
    </row>
    <row r="860" spans="10:12" x14ac:dyDescent="0.2">
      <c r="J860" s="46" t="s">
        <v>984</v>
      </c>
      <c r="K860" s="46" t="s">
        <v>985</v>
      </c>
      <c r="L860" s="46" t="s">
        <v>29</v>
      </c>
    </row>
    <row r="861" spans="10:12" x14ac:dyDescent="0.2">
      <c r="J861" s="46" t="s">
        <v>986</v>
      </c>
      <c r="K861" s="46" t="s">
        <v>987</v>
      </c>
      <c r="L861" s="46" t="s">
        <v>29</v>
      </c>
    </row>
    <row r="862" spans="10:12" x14ac:dyDescent="0.2">
      <c r="J862" s="46" t="s">
        <v>988</v>
      </c>
      <c r="K862" s="46" t="s">
        <v>989</v>
      </c>
      <c r="L862" s="46" t="s">
        <v>29</v>
      </c>
    </row>
    <row r="863" spans="10:12" x14ac:dyDescent="0.2">
      <c r="J863" s="46" t="s">
        <v>990</v>
      </c>
      <c r="K863" s="46" t="s">
        <v>991</v>
      </c>
      <c r="L863" s="46" t="s">
        <v>29</v>
      </c>
    </row>
    <row r="864" spans="10:12" x14ac:dyDescent="0.2">
      <c r="J864" s="46" t="s">
        <v>992</v>
      </c>
      <c r="K864" s="46" t="s">
        <v>993</v>
      </c>
      <c r="L864" s="46" t="s">
        <v>29</v>
      </c>
    </row>
    <row r="865" spans="10:12" x14ac:dyDescent="0.2">
      <c r="J865" s="46" t="s">
        <v>1160</v>
      </c>
      <c r="K865" s="46" t="s">
        <v>1161</v>
      </c>
      <c r="L865" s="46" t="s">
        <v>29</v>
      </c>
    </row>
    <row r="866" spans="10:12" x14ac:dyDescent="0.2">
      <c r="J866" s="46" t="s">
        <v>994</v>
      </c>
      <c r="K866" s="46" t="s">
        <v>995</v>
      </c>
      <c r="L866" s="46" t="s">
        <v>29</v>
      </c>
    </row>
    <row r="867" spans="10:12" x14ac:dyDescent="0.2">
      <c r="J867" s="46" t="s">
        <v>996</v>
      </c>
      <c r="K867" s="46" t="s">
        <v>997</v>
      </c>
      <c r="L867" s="46" t="s">
        <v>29</v>
      </c>
    </row>
    <row r="868" spans="10:12" x14ac:dyDescent="0.2">
      <c r="J868" s="46" t="s">
        <v>1162</v>
      </c>
      <c r="K868" s="46" t="s">
        <v>1163</v>
      </c>
      <c r="L868" s="46" t="s">
        <v>29</v>
      </c>
    </row>
    <row r="869" spans="10:12" x14ac:dyDescent="0.2">
      <c r="J869" s="46" t="s">
        <v>1164</v>
      </c>
      <c r="K869" s="46" t="s">
        <v>1165</v>
      </c>
      <c r="L869" s="46" t="s">
        <v>29</v>
      </c>
    </row>
    <row r="870" spans="10:12" x14ac:dyDescent="0.2">
      <c r="J870" s="46" t="s">
        <v>998</v>
      </c>
      <c r="K870" s="46" t="s">
        <v>999</v>
      </c>
      <c r="L870" s="46" t="s">
        <v>29</v>
      </c>
    </row>
    <row r="871" spans="10:12" x14ac:dyDescent="0.2">
      <c r="J871" s="46" t="s">
        <v>1000</v>
      </c>
      <c r="K871" s="46" t="s">
        <v>1001</v>
      </c>
      <c r="L871" s="46" t="s">
        <v>29</v>
      </c>
    </row>
    <row r="872" spans="10:12" x14ac:dyDescent="0.2">
      <c r="J872" s="46" t="s">
        <v>1002</v>
      </c>
      <c r="K872" s="46" t="s">
        <v>1003</v>
      </c>
      <c r="L872" s="46" t="s">
        <v>29</v>
      </c>
    </row>
    <row r="873" spans="10:12" x14ac:dyDescent="0.2">
      <c r="J873" s="46" t="s">
        <v>1004</v>
      </c>
      <c r="K873" s="46" t="s">
        <v>1005</v>
      </c>
      <c r="L873" s="46" t="s">
        <v>29</v>
      </c>
    </row>
    <row r="874" spans="10:12" x14ac:dyDescent="0.2">
      <c r="J874" s="46" t="s">
        <v>1006</v>
      </c>
      <c r="K874" s="46" t="s">
        <v>1007</v>
      </c>
      <c r="L874" s="46" t="s">
        <v>29</v>
      </c>
    </row>
    <row r="875" spans="10:12" x14ac:dyDescent="0.2">
      <c r="J875" s="46" t="s">
        <v>1008</v>
      </c>
      <c r="K875" s="46" t="s">
        <v>1009</v>
      </c>
      <c r="L875" s="46" t="s">
        <v>29</v>
      </c>
    </row>
    <row r="876" spans="10:12" x14ac:dyDescent="0.2">
      <c r="J876" s="46" t="s">
        <v>1010</v>
      </c>
      <c r="K876" s="46" t="s">
        <v>1011</v>
      </c>
      <c r="L876" s="46" t="s">
        <v>29</v>
      </c>
    </row>
    <row r="877" spans="10:12" x14ac:dyDescent="0.2">
      <c r="J877" s="46" t="s">
        <v>1012</v>
      </c>
      <c r="K877" s="46" t="s">
        <v>1013</v>
      </c>
      <c r="L877" s="46" t="s">
        <v>29</v>
      </c>
    </row>
    <row r="878" spans="10:12" x14ac:dyDescent="0.2">
      <c r="J878" s="46" t="s">
        <v>1014</v>
      </c>
      <c r="K878" s="46" t="s">
        <v>1015</v>
      </c>
      <c r="L878" s="46" t="s">
        <v>29</v>
      </c>
    </row>
    <row r="879" spans="10:12" x14ac:dyDescent="0.2">
      <c r="J879" s="46" t="s">
        <v>1166</v>
      </c>
      <c r="K879" s="46" t="s">
        <v>1167</v>
      </c>
      <c r="L879" s="46" t="s">
        <v>29</v>
      </c>
    </row>
    <row r="880" spans="10:12" x14ac:dyDescent="0.2">
      <c r="J880" s="46" t="s">
        <v>1016</v>
      </c>
      <c r="K880" s="46" t="s">
        <v>1017</v>
      </c>
      <c r="L880" s="46" t="s">
        <v>29</v>
      </c>
    </row>
    <row r="881" spans="10:12" x14ac:dyDescent="0.2">
      <c r="J881" s="46" t="s">
        <v>1018</v>
      </c>
      <c r="K881" s="46" t="s">
        <v>1019</v>
      </c>
      <c r="L881" s="46" t="s">
        <v>29</v>
      </c>
    </row>
    <row r="882" spans="10:12" x14ac:dyDescent="0.2">
      <c r="J882" s="46" t="s">
        <v>1020</v>
      </c>
      <c r="K882" s="46" t="s">
        <v>1021</v>
      </c>
      <c r="L882" s="46" t="s">
        <v>29</v>
      </c>
    </row>
    <row r="883" spans="10:12" x14ac:dyDescent="0.2">
      <c r="J883" s="46" t="s">
        <v>1168</v>
      </c>
      <c r="K883" s="46" t="s">
        <v>1169</v>
      </c>
      <c r="L883" s="46" t="s">
        <v>29</v>
      </c>
    </row>
    <row r="884" spans="10:12" x14ac:dyDescent="0.2">
      <c r="J884" s="46" t="s">
        <v>1022</v>
      </c>
      <c r="K884" s="46" t="s">
        <v>1023</v>
      </c>
      <c r="L884" s="46" t="s">
        <v>29</v>
      </c>
    </row>
    <row r="885" spans="10:12" x14ac:dyDescent="0.2">
      <c r="J885" s="46" t="s">
        <v>1024</v>
      </c>
      <c r="K885" s="46" t="s">
        <v>1025</v>
      </c>
      <c r="L885" s="46" t="s">
        <v>29</v>
      </c>
    </row>
    <row r="886" spans="10:12" x14ac:dyDescent="0.2">
      <c r="J886" s="46" t="s">
        <v>1026</v>
      </c>
      <c r="K886" s="46" t="s">
        <v>1027</v>
      </c>
      <c r="L886" s="46" t="s">
        <v>29</v>
      </c>
    </row>
    <row r="887" spans="10:12" x14ac:dyDescent="0.2">
      <c r="J887" s="46" t="s">
        <v>1028</v>
      </c>
      <c r="K887" s="46" t="s">
        <v>1029</v>
      </c>
      <c r="L887" s="46" t="s">
        <v>29</v>
      </c>
    </row>
    <row r="888" spans="10:12" x14ac:dyDescent="0.2">
      <c r="J888" s="46" t="s">
        <v>1030</v>
      </c>
      <c r="K888" s="46" t="s">
        <v>1031</v>
      </c>
      <c r="L888" s="46" t="s">
        <v>29</v>
      </c>
    </row>
    <row r="889" spans="10:12" x14ac:dyDescent="0.2">
      <c r="J889" s="46" t="s">
        <v>1032</v>
      </c>
      <c r="K889" s="46" t="s">
        <v>1033</v>
      </c>
      <c r="L889" s="46" t="s">
        <v>29</v>
      </c>
    </row>
    <row r="890" spans="10:12" x14ac:dyDescent="0.2">
      <c r="J890" s="46" t="s">
        <v>1034</v>
      </c>
      <c r="K890" s="46" t="s">
        <v>1035</v>
      </c>
      <c r="L890" s="46" t="s">
        <v>29</v>
      </c>
    </row>
    <row r="891" spans="10:12" x14ac:dyDescent="0.2">
      <c r="J891" s="46" t="s">
        <v>1036</v>
      </c>
      <c r="K891" s="46" t="s">
        <v>1037</v>
      </c>
      <c r="L891" s="46" t="s">
        <v>29</v>
      </c>
    </row>
    <row r="892" spans="10:12" x14ac:dyDescent="0.2">
      <c r="J892" s="46" t="s">
        <v>1038</v>
      </c>
      <c r="K892" s="46" t="s">
        <v>1039</v>
      </c>
      <c r="L892" s="46" t="s">
        <v>29</v>
      </c>
    </row>
    <row r="893" spans="10:12" x14ac:dyDescent="0.2">
      <c r="J893" s="46" t="s">
        <v>1040</v>
      </c>
      <c r="K893" s="46" t="s">
        <v>1041</v>
      </c>
      <c r="L893" s="46" t="s">
        <v>29</v>
      </c>
    </row>
    <row r="894" spans="10:12" x14ac:dyDescent="0.2">
      <c r="J894" s="46" t="s">
        <v>1042</v>
      </c>
      <c r="K894" s="46" t="s">
        <v>1043</v>
      </c>
      <c r="L894" s="46" t="s">
        <v>29</v>
      </c>
    </row>
    <row r="895" spans="10:12" x14ac:dyDescent="0.2">
      <c r="J895" s="46" t="s">
        <v>1044</v>
      </c>
      <c r="K895" s="46" t="s">
        <v>1045</v>
      </c>
      <c r="L895" s="46" t="s">
        <v>29</v>
      </c>
    </row>
    <row r="896" spans="10:12" x14ac:dyDescent="0.2">
      <c r="J896" s="46" t="s">
        <v>1095</v>
      </c>
      <c r="K896" s="46" t="s">
        <v>1122</v>
      </c>
      <c r="L896" s="46" t="s">
        <v>29</v>
      </c>
    </row>
    <row r="897" spans="10:12" x14ac:dyDescent="0.2">
      <c r="J897" s="46" t="s">
        <v>1170</v>
      </c>
      <c r="K897" s="46" t="s">
        <v>1171</v>
      </c>
      <c r="L897" s="46" t="s">
        <v>29</v>
      </c>
    </row>
    <row r="898" spans="10:12" x14ac:dyDescent="0.2">
      <c r="J898" s="46" t="s">
        <v>1172</v>
      </c>
      <c r="K898" s="46" t="s">
        <v>1173</v>
      </c>
      <c r="L898" s="46" t="s">
        <v>29</v>
      </c>
    </row>
    <row r="899" spans="10:12" x14ac:dyDescent="0.2">
      <c r="J899" s="46" t="s">
        <v>1174</v>
      </c>
      <c r="K899" s="46" t="s">
        <v>1175</v>
      </c>
      <c r="L899" s="46" t="s">
        <v>29</v>
      </c>
    </row>
    <row r="900" spans="10:12" x14ac:dyDescent="0.2">
      <c r="J900" s="46" t="s">
        <v>1123</v>
      </c>
      <c r="K900" s="46" t="s">
        <v>1411</v>
      </c>
      <c r="L900" s="46" t="s">
        <v>29</v>
      </c>
    </row>
    <row r="901" spans="10:12" x14ac:dyDescent="0.2">
      <c r="J901" s="46" t="s">
        <v>1176</v>
      </c>
      <c r="K901" s="46" t="s">
        <v>1177</v>
      </c>
      <c r="L901" s="46" t="s">
        <v>29</v>
      </c>
    </row>
    <row r="902" spans="10:12" x14ac:dyDescent="0.2">
      <c r="J902" s="46" t="s">
        <v>1178</v>
      </c>
      <c r="K902" s="46" t="s">
        <v>1179</v>
      </c>
      <c r="L902" s="46" t="s">
        <v>29</v>
      </c>
    </row>
    <row r="903" spans="10:12" x14ac:dyDescent="0.2">
      <c r="J903" s="46" t="s">
        <v>1324</v>
      </c>
      <c r="K903" s="46" t="s">
        <v>1325</v>
      </c>
      <c r="L903" s="46" t="s">
        <v>29</v>
      </c>
    </row>
    <row r="904" spans="10:12" x14ac:dyDescent="0.2">
      <c r="J904" s="46" t="s">
        <v>1412</v>
      </c>
      <c r="K904" s="46" t="s">
        <v>1413</v>
      </c>
      <c r="L904" s="46" t="s">
        <v>29</v>
      </c>
    </row>
    <row r="905" spans="10:12" x14ac:dyDescent="0.2">
      <c r="J905" s="46" t="s">
        <v>1414</v>
      </c>
      <c r="K905" s="46" t="s">
        <v>1415</v>
      </c>
      <c r="L905" s="46" t="s">
        <v>29</v>
      </c>
    </row>
    <row r="906" spans="10:12" x14ac:dyDescent="0.2">
      <c r="J906" s="46" t="s">
        <v>1527</v>
      </c>
      <c r="K906" s="46" t="s">
        <v>1533</v>
      </c>
      <c r="L906" s="46" t="s">
        <v>29</v>
      </c>
    </row>
    <row r="907" spans="10:12" x14ac:dyDescent="0.2">
      <c r="J907" s="46" t="s">
        <v>1528</v>
      </c>
      <c r="K907" s="46" t="s">
        <v>1532</v>
      </c>
      <c r="L907" s="46" t="s">
        <v>29</v>
      </c>
    </row>
    <row r="908" spans="10:12" x14ac:dyDescent="0.2">
      <c r="J908" s="46" t="s">
        <v>1529</v>
      </c>
      <c r="K908" s="46" t="s">
        <v>1534</v>
      </c>
      <c r="L908" s="46" t="s">
        <v>29</v>
      </c>
    </row>
    <row r="909" spans="10:12" x14ac:dyDescent="0.2">
      <c r="J909" s="46" t="s">
        <v>1530</v>
      </c>
      <c r="K909" s="46" t="s">
        <v>1535</v>
      </c>
      <c r="L909" s="46" t="s">
        <v>29</v>
      </c>
    </row>
    <row r="910" spans="10:12" x14ac:dyDescent="0.2">
      <c r="J910" s="46" t="s">
        <v>1531</v>
      </c>
      <c r="K910" s="46" t="s">
        <v>1536</v>
      </c>
      <c r="L910" s="46" t="s">
        <v>29</v>
      </c>
    </row>
    <row r="911" spans="10:12" x14ac:dyDescent="0.2">
      <c r="J911" s="46" t="s">
        <v>1771</v>
      </c>
      <c r="K911" s="46" t="s">
        <v>1774</v>
      </c>
      <c r="L911" s="46" t="s">
        <v>29</v>
      </c>
    </row>
    <row r="912" spans="10:12" x14ac:dyDescent="0.2">
      <c r="J912" s="46" t="s">
        <v>1772</v>
      </c>
      <c r="K912" s="46" t="s">
        <v>1775</v>
      </c>
      <c r="L912" s="46" t="s">
        <v>29</v>
      </c>
    </row>
    <row r="913" spans="10:12" x14ac:dyDescent="0.2">
      <c r="J913" s="46" t="s">
        <v>1773</v>
      </c>
      <c r="K913" s="46" t="s">
        <v>1776</v>
      </c>
      <c r="L913" s="46" t="s">
        <v>29</v>
      </c>
    </row>
    <row r="914" spans="10:12" x14ac:dyDescent="0.2">
      <c r="J914" s="88" t="s">
        <v>2045</v>
      </c>
      <c r="K914" s="88" t="s">
        <v>2046</v>
      </c>
      <c r="L914" s="88" t="s">
        <v>29</v>
      </c>
    </row>
    <row r="915" spans="10:12" x14ac:dyDescent="0.2">
      <c r="J915" s="46" t="s">
        <v>601</v>
      </c>
      <c r="K915" s="46" t="s">
        <v>602</v>
      </c>
      <c r="L915" s="46" t="s">
        <v>7</v>
      </c>
    </row>
    <row r="916" spans="10:12" x14ac:dyDescent="0.2">
      <c r="J916" s="46" t="s">
        <v>603</v>
      </c>
      <c r="K916" s="46" t="s">
        <v>604</v>
      </c>
      <c r="L916" s="46" t="s">
        <v>7</v>
      </c>
    </row>
    <row r="917" spans="10:12" x14ac:dyDescent="0.2">
      <c r="J917" s="46" t="s">
        <v>605</v>
      </c>
      <c r="K917" s="46" t="s">
        <v>606</v>
      </c>
      <c r="L917" s="46" t="s">
        <v>7</v>
      </c>
    </row>
    <row r="918" spans="10:12" x14ac:dyDescent="0.2">
      <c r="J918" s="46" t="s">
        <v>607</v>
      </c>
      <c r="K918" s="46" t="s">
        <v>608</v>
      </c>
      <c r="L918" s="46" t="s">
        <v>7</v>
      </c>
    </row>
    <row r="919" spans="10:12" x14ac:dyDescent="0.2">
      <c r="J919" s="46" t="s">
        <v>609</v>
      </c>
      <c r="K919" s="46" t="s">
        <v>610</v>
      </c>
      <c r="L919" s="46" t="s">
        <v>7</v>
      </c>
    </row>
    <row r="920" spans="10:12" x14ac:dyDescent="0.2">
      <c r="J920" s="46" t="s">
        <v>611</v>
      </c>
      <c r="K920" s="46" t="s">
        <v>612</v>
      </c>
      <c r="L920" s="46" t="s">
        <v>7</v>
      </c>
    </row>
    <row r="921" spans="10:12" x14ac:dyDescent="0.2">
      <c r="J921" s="46" t="s">
        <v>613</v>
      </c>
      <c r="K921" s="46" t="s">
        <v>614</v>
      </c>
      <c r="L921" s="46" t="s">
        <v>7</v>
      </c>
    </row>
    <row r="922" spans="10:12" x14ac:dyDescent="0.2">
      <c r="J922" s="46" t="s">
        <v>615</v>
      </c>
      <c r="K922" s="46" t="s">
        <v>616</v>
      </c>
      <c r="L922" s="46" t="s">
        <v>7</v>
      </c>
    </row>
    <row r="923" spans="10:12" x14ac:dyDescent="0.2">
      <c r="J923" s="46" t="s">
        <v>617</v>
      </c>
      <c r="K923" s="46" t="s">
        <v>618</v>
      </c>
      <c r="L923" s="46" t="s">
        <v>7</v>
      </c>
    </row>
    <row r="924" spans="10:12" x14ac:dyDescent="0.2">
      <c r="J924" s="46" t="s">
        <v>619</v>
      </c>
      <c r="K924" s="46" t="s">
        <v>620</v>
      </c>
      <c r="L924" s="46" t="s">
        <v>7</v>
      </c>
    </row>
    <row r="925" spans="10:12" x14ac:dyDescent="0.2">
      <c r="J925" s="46" t="s">
        <v>1228</v>
      </c>
      <c r="K925" s="46" t="s">
        <v>1229</v>
      </c>
      <c r="L925" s="46" t="s">
        <v>7</v>
      </c>
    </row>
    <row r="926" spans="10:12" x14ac:dyDescent="0.2">
      <c r="J926" s="46" t="s">
        <v>621</v>
      </c>
      <c r="K926" s="46" t="s">
        <v>622</v>
      </c>
      <c r="L926" s="46" t="s">
        <v>7</v>
      </c>
    </row>
    <row r="927" spans="10:12" x14ac:dyDescent="0.2">
      <c r="J927" s="46" t="s">
        <v>623</v>
      </c>
      <c r="K927" s="46" t="s">
        <v>624</v>
      </c>
      <c r="L927" s="46" t="s">
        <v>7</v>
      </c>
    </row>
    <row r="928" spans="10:12" x14ac:dyDescent="0.2">
      <c r="J928" s="46" t="s">
        <v>625</v>
      </c>
      <c r="K928" s="46" t="s">
        <v>626</v>
      </c>
      <c r="L928" s="46" t="s">
        <v>7</v>
      </c>
    </row>
    <row r="929" spans="10:12" x14ac:dyDescent="0.2">
      <c r="J929" s="46" t="s">
        <v>627</v>
      </c>
      <c r="K929" s="46" t="s">
        <v>628</v>
      </c>
      <c r="L929" s="46" t="s">
        <v>7</v>
      </c>
    </row>
    <row r="930" spans="10:12" x14ac:dyDescent="0.2">
      <c r="J930" s="46" t="s">
        <v>629</v>
      </c>
      <c r="K930" s="46" t="s">
        <v>630</v>
      </c>
      <c r="L930" s="46" t="s">
        <v>7</v>
      </c>
    </row>
    <row r="931" spans="10:12" x14ac:dyDescent="0.2">
      <c r="J931" s="46" t="s">
        <v>631</v>
      </c>
      <c r="K931" s="46" t="s">
        <v>632</v>
      </c>
      <c r="L931" s="46" t="s">
        <v>7</v>
      </c>
    </row>
    <row r="932" spans="10:12" x14ac:dyDescent="0.2">
      <c r="J932" s="46" t="s">
        <v>633</v>
      </c>
      <c r="K932" s="46" t="s">
        <v>634</v>
      </c>
      <c r="L932" s="46" t="s">
        <v>7</v>
      </c>
    </row>
    <row r="933" spans="10:12" x14ac:dyDescent="0.2">
      <c r="J933" s="46" t="s">
        <v>635</v>
      </c>
      <c r="K933" s="46" t="s">
        <v>636</v>
      </c>
      <c r="L933" s="46" t="s">
        <v>7</v>
      </c>
    </row>
    <row r="934" spans="10:12" x14ac:dyDescent="0.2">
      <c r="J934" s="46" t="s">
        <v>637</v>
      </c>
      <c r="K934" s="46" t="s">
        <v>638</v>
      </c>
      <c r="L934" s="46" t="s">
        <v>7</v>
      </c>
    </row>
    <row r="935" spans="10:12" x14ac:dyDescent="0.2">
      <c r="J935" s="46" t="s">
        <v>639</v>
      </c>
      <c r="K935" s="46" t="s">
        <v>640</v>
      </c>
      <c r="L935" s="46" t="s">
        <v>7</v>
      </c>
    </row>
    <row r="936" spans="10:12" x14ac:dyDescent="0.2">
      <c r="J936" s="46" t="s">
        <v>641</v>
      </c>
      <c r="K936" s="46" t="s">
        <v>642</v>
      </c>
      <c r="L936" s="46" t="s">
        <v>7</v>
      </c>
    </row>
    <row r="937" spans="10:12" x14ac:dyDescent="0.2">
      <c r="J937" s="46" t="s">
        <v>643</v>
      </c>
      <c r="K937" s="46" t="s">
        <v>644</v>
      </c>
      <c r="L937" s="46" t="s">
        <v>7</v>
      </c>
    </row>
    <row r="938" spans="10:12" x14ac:dyDescent="0.2">
      <c r="J938" s="46" t="s">
        <v>645</v>
      </c>
      <c r="K938" s="46" t="s">
        <v>646</v>
      </c>
      <c r="L938" s="46" t="s">
        <v>7</v>
      </c>
    </row>
    <row r="939" spans="10:12" x14ac:dyDescent="0.2">
      <c r="J939" s="46" t="s">
        <v>647</v>
      </c>
      <c r="K939" s="46" t="s">
        <v>648</v>
      </c>
      <c r="L939" s="46" t="s">
        <v>7</v>
      </c>
    </row>
    <row r="940" spans="10:12" x14ac:dyDescent="0.2">
      <c r="J940" s="46" t="s">
        <v>649</v>
      </c>
      <c r="K940" s="46" t="s">
        <v>650</v>
      </c>
      <c r="L940" s="46" t="s">
        <v>7</v>
      </c>
    </row>
    <row r="941" spans="10:12" x14ac:dyDescent="0.2">
      <c r="J941" s="46" t="s">
        <v>651</v>
      </c>
      <c r="K941" s="46" t="s">
        <v>652</v>
      </c>
      <c r="L941" s="46" t="s">
        <v>7</v>
      </c>
    </row>
    <row r="942" spans="10:12" x14ac:dyDescent="0.2">
      <c r="J942" s="46" t="s">
        <v>653</v>
      </c>
      <c r="K942" s="46" t="s">
        <v>654</v>
      </c>
      <c r="L942" s="46" t="s">
        <v>7</v>
      </c>
    </row>
    <row r="943" spans="10:12" x14ac:dyDescent="0.2">
      <c r="J943" s="46" t="s">
        <v>1138</v>
      </c>
      <c r="K943" s="46" t="s">
        <v>1139</v>
      </c>
      <c r="L943" s="46" t="s">
        <v>7</v>
      </c>
    </row>
    <row r="944" spans="10:12" x14ac:dyDescent="0.2">
      <c r="J944" s="46" t="s">
        <v>1644</v>
      </c>
      <c r="K944" s="46" t="s">
        <v>1645</v>
      </c>
      <c r="L944" s="46" t="s">
        <v>7</v>
      </c>
    </row>
    <row r="945" spans="10:12" x14ac:dyDescent="0.2">
      <c r="J945" s="46" t="s">
        <v>1140</v>
      </c>
      <c r="K945" s="46" t="s">
        <v>1141</v>
      </c>
      <c r="L945" s="46" t="s">
        <v>7</v>
      </c>
    </row>
    <row r="946" spans="10:12" x14ac:dyDescent="0.2">
      <c r="J946" s="46" t="s">
        <v>1332</v>
      </c>
      <c r="K946" s="46" t="s">
        <v>1333</v>
      </c>
      <c r="L946" s="46" t="s">
        <v>7</v>
      </c>
    </row>
    <row r="947" spans="10:12" x14ac:dyDescent="0.2">
      <c r="J947" s="46" t="s">
        <v>1334</v>
      </c>
      <c r="K947" s="46" t="s">
        <v>1335</v>
      </c>
      <c r="L947" s="46" t="s">
        <v>7</v>
      </c>
    </row>
    <row r="948" spans="10:12" x14ac:dyDescent="0.2">
      <c r="J948" s="46" t="s">
        <v>1638</v>
      </c>
      <c r="K948" s="46" t="s">
        <v>1639</v>
      </c>
      <c r="L948" s="46" t="s">
        <v>7</v>
      </c>
    </row>
    <row r="949" spans="10:12" x14ac:dyDescent="0.2">
      <c r="J949" s="46" t="s">
        <v>1640</v>
      </c>
      <c r="K949" s="46" t="s">
        <v>1641</v>
      </c>
      <c r="L949" s="46" t="s">
        <v>7</v>
      </c>
    </row>
    <row r="950" spans="10:12" x14ac:dyDescent="0.2">
      <c r="J950" s="46" t="s">
        <v>1642</v>
      </c>
      <c r="K950" s="46" t="s">
        <v>1643</v>
      </c>
      <c r="L950" s="46" t="s">
        <v>7</v>
      </c>
    </row>
    <row r="951" spans="10:12" x14ac:dyDescent="0.2">
      <c r="J951" s="46" t="s">
        <v>1180</v>
      </c>
      <c r="K951" s="46" t="s">
        <v>1181</v>
      </c>
      <c r="L951" s="46" t="s">
        <v>7</v>
      </c>
    </row>
    <row r="952" spans="10:12" x14ac:dyDescent="0.2">
      <c r="J952" s="46" t="s">
        <v>1624</v>
      </c>
      <c r="K952" s="46" t="s">
        <v>1625</v>
      </c>
      <c r="L952" s="46" t="s">
        <v>7</v>
      </c>
    </row>
    <row r="953" spans="10:12" x14ac:dyDescent="0.2">
      <c r="J953" s="46" t="s">
        <v>1626</v>
      </c>
      <c r="K953" s="46" t="s">
        <v>1627</v>
      </c>
      <c r="L953" s="46" t="s">
        <v>7</v>
      </c>
    </row>
    <row r="954" spans="10:12" x14ac:dyDescent="0.2">
      <c r="J954" s="46" t="s">
        <v>1628</v>
      </c>
      <c r="K954" s="46" t="s">
        <v>1629</v>
      </c>
      <c r="L954" s="46" t="s">
        <v>7</v>
      </c>
    </row>
    <row r="955" spans="10:12" x14ac:dyDescent="0.2">
      <c r="J955" s="46" t="s">
        <v>1630</v>
      </c>
      <c r="K955" s="46" t="s">
        <v>1631</v>
      </c>
      <c r="L955" s="46" t="s">
        <v>7</v>
      </c>
    </row>
    <row r="956" spans="10:12" x14ac:dyDescent="0.2">
      <c r="J956" s="46" t="s">
        <v>1632</v>
      </c>
      <c r="K956" s="46" t="s">
        <v>1633</v>
      </c>
      <c r="L956" s="46" t="s">
        <v>7</v>
      </c>
    </row>
    <row r="957" spans="10:12" x14ac:dyDescent="0.2">
      <c r="J957" s="46" t="s">
        <v>1634</v>
      </c>
      <c r="K957" s="46" t="s">
        <v>1635</v>
      </c>
      <c r="L957" s="46" t="s">
        <v>7</v>
      </c>
    </row>
    <row r="958" spans="10:12" x14ac:dyDescent="0.2">
      <c r="J958" s="46" t="s">
        <v>1636</v>
      </c>
      <c r="K958" s="46" t="s">
        <v>1637</v>
      </c>
      <c r="L958" s="46" t="s">
        <v>7</v>
      </c>
    </row>
    <row r="959" spans="10:12" x14ac:dyDescent="0.2">
      <c r="J959" s="46" t="s">
        <v>1522</v>
      </c>
      <c r="K959" s="46" t="s">
        <v>1523</v>
      </c>
      <c r="L959" s="46" t="s">
        <v>7</v>
      </c>
    </row>
    <row r="960" spans="10:12" x14ac:dyDescent="0.2">
      <c r="J960" s="46" t="s">
        <v>1524</v>
      </c>
      <c r="K960" s="46" t="s">
        <v>1525</v>
      </c>
      <c r="L960" s="46" t="s">
        <v>7</v>
      </c>
    </row>
    <row r="961" spans="10:12" x14ac:dyDescent="0.2">
      <c r="J961" s="46" t="s">
        <v>1620</v>
      </c>
      <c r="K961" s="46" t="s">
        <v>1622</v>
      </c>
      <c r="L961" s="46" t="s">
        <v>7</v>
      </c>
    </row>
    <row r="962" spans="10:12" x14ac:dyDescent="0.2">
      <c r="J962" s="46" t="s">
        <v>1765</v>
      </c>
      <c r="K962" s="46" t="s">
        <v>1768</v>
      </c>
      <c r="L962" s="46" t="s">
        <v>7</v>
      </c>
    </row>
    <row r="963" spans="10:12" x14ac:dyDescent="0.2">
      <c r="J963" s="46" t="s">
        <v>1766</v>
      </c>
      <c r="K963" s="46" t="s">
        <v>1769</v>
      </c>
      <c r="L963" s="46" t="s">
        <v>7</v>
      </c>
    </row>
    <row r="964" spans="10:12" x14ac:dyDescent="0.2">
      <c r="J964" s="46" t="s">
        <v>1767</v>
      </c>
      <c r="K964" s="46" t="s">
        <v>1770</v>
      </c>
      <c r="L964" s="46" t="s">
        <v>7</v>
      </c>
    </row>
    <row r="965" spans="10:12" x14ac:dyDescent="0.2">
      <c r="J965" s="46" t="s">
        <v>1621</v>
      </c>
      <c r="K965" s="46" t="s">
        <v>1623</v>
      </c>
      <c r="L965" s="46" t="s">
        <v>7</v>
      </c>
    </row>
    <row r="966" spans="10:12" x14ac:dyDescent="0.2">
      <c r="J966" s="46" t="s">
        <v>1777</v>
      </c>
      <c r="K966" s="46" t="s">
        <v>1782</v>
      </c>
      <c r="L966" s="46" t="s">
        <v>7</v>
      </c>
    </row>
    <row r="967" spans="10:12" x14ac:dyDescent="0.2">
      <c r="J967" s="46" t="s">
        <v>1778</v>
      </c>
      <c r="K967" s="46" t="s">
        <v>1783</v>
      </c>
      <c r="L967" s="46" t="s">
        <v>7</v>
      </c>
    </row>
    <row r="968" spans="10:12" x14ac:dyDescent="0.2">
      <c r="J968" s="46" t="s">
        <v>1779</v>
      </c>
      <c r="K968" s="46" t="s">
        <v>1784</v>
      </c>
      <c r="L968" s="46" t="s">
        <v>7</v>
      </c>
    </row>
    <row r="969" spans="10:12" x14ac:dyDescent="0.2">
      <c r="J969" s="46" t="s">
        <v>1780</v>
      </c>
      <c r="K969" s="46" t="s">
        <v>1785</v>
      </c>
      <c r="L969" s="46" t="s">
        <v>7</v>
      </c>
    </row>
    <row r="970" spans="10:12" x14ac:dyDescent="0.2">
      <c r="J970" s="46" t="s">
        <v>1781</v>
      </c>
      <c r="K970" s="46" t="s">
        <v>1786</v>
      </c>
      <c r="L970" s="46" t="s">
        <v>7</v>
      </c>
    </row>
    <row r="971" spans="10:12" x14ac:dyDescent="0.2">
      <c r="J971" s="46" t="s">
        <v>2047</v>
      </c>
      <c r="K971" s="46" t="s">
        <v>2048</v>
      </c>
      <c r="L971" s="46" t="s">
        <v>7</v>
      </c>
    </row>
    <row r="972" spans="10:12" x14ac:dyDescent="0.2">
      <c r="J972" s="46" t="s">
        <v>2049</v>
      </c>
      <c r="K972" s="46" t="s">
        <v>2050</v>
      </c>
      <c r="L972" s="46" t="s">
        <v>7</v>
      </c>
    </row>
    <row r="973" spans="10:12" x14ac:dyDescent="0.2">
      <c r="J973" s="46" t="s">
        <v>2051</v>
      </c>
      <c r="K973" s="46" t="s">
        <v>2052</v>
      </c>
      <c r="L973" s="46" t="s">
        <v>7</v>
      </c>
    </row>
    <row r="974" spans="10:12" x14ac:dyDescent="0.2">
      <c r="J974" s="46" t="s">
        <v>2053</v>
      </c>
      <c r="K974" s="46" t="s">
        <v>2054</v>
      </c>
      <c r="L974" s="46" t="s">
        <v>7</v>
      </c>
    </row>
    <row r="975" spans="10:12" x14ac:dyDescent="0.2">
      <c r="J975" s="46" t="s">
        <v>655</v>
      </c>
      <c r="K975" s="46" t="s">
        <v>656</v>
      </c>
      <c r="L975" s="46" t="s">
        <v>7</v>
      </c>
    </row>
    <row r="976" spans="10:12" x14ac:dyDescent="0.2">
      <c r="J976" s="88" t="s">
        <v>1230</v>
      </c>
      <c r="K976" s="88" t="s">
        <v>1231</v>
      </c>
      <c r="L976" s="88" t="s">
        <v>7</v>
      </c>
    </row>
    <row r="977" spans="10:12" x14ac:dyDescent="0.2">
      <c r="J977" s="46" t="s">
        <v>1046</v>
      </c>
      <c r="K977" s="46" t="s">
        <v>1787</v>
      </c>
      <c r="L977" s="46" t="s">
        <v>1096</v>
      </c>
    </row>
    <row r="978" spans="10:12" x14ac:dyDescent="0.2">
      <c r="J978" s="46" t="s">
        <v>1047</v>
      </c>
      <c r="K978" s="46" t="s">
        <v>1788</v>
      </c>
      <c r="L978" s="46" t="s">
        <v>1096</v>
      </c>
    </row>
    <row r="979" spans="10:12" x14ac:dyDescent="0.2">
      <c r="J979" s="46" t="s">
        <v>1048</v>
      </c>
      <c r="K979" s="46" t="s">
        <v>1789</v>
      </c>
      <c r="L979" s="46" t="s">
        <v>1096</v>
      </c>
    </row>
    <row r="980" spans="10:12" x14ac:dyDescent="0.2">
      <c r="J980" s="46" t="s">
        <v>1049</v>
      </c>
      <c r="K980" s="46" t="s">
        <v>1790</v>
      </c>
      <c r="L980" s="46" t="s">
        <v>1096</v>
      </c>
    </row>
    <row r="981" spans="10:12" x14ac:dyDescent="0.2">
      <c r="J981" s="46" t="s">
        <v>1142</v>
      </c>
      <c r="K981" s="46" t="s">
        <v>1143</v>
      </c>
      <c r="L981" s="46" t="s">
        <v>1096</v>
      </c>
    </row>
    <row r="982" spans="10:12" x14ac:dyDescent="0.2">
      <c r="J982" s="46" t="s">
        <v>1246</v>
      </c>
      <c r="K982" s="46" t="s">
        <v>1791</v>
      </c>
      <c r="L982" s="46" t="s">
        <v>1096</v>
      </c>
    </row>
    <row r="983" spans="10:12" x14ac:dyDescent="0.2">
      <c r="J983" s="46" t="s">
        <v>1247</v>
      </c>
      <c r="K983" s="46" t="s">
        <v>1792</v>
      </c>
      <c r="L983" s="46" t="s">
        <v>1096</v>
      </c>
    </row>
    <row r="984" spans="10:12" x14ac:dyDescent="0.2">
      <c r="J984" s="46" t="s">
        <v>1526</v>
      </c>
      <c r="K984" s="46" t="s">
        <v>1793</v>
      </c>
      <c r="L984" s="46" t="s">
        <v>1096</v>
      </c>
    </row>
    <row r="985" spans="10:12" x14ac:dyDescent="0.2">
      <c r="J985" s="46" t="s">
        <v>2055</v>
      </c>
      <c r="K985" s="46" t="s">
        <v>2056</v>
      </c>
      <c r="L985" s="46" t="s">
        <v>1096</v>
      </c>
    </row>
    <row r="986" spans="10:12" x14ac:dyDescent="0.2">
      <c r="J986" s="46" t="s">
        <v>1050</v>
      </c>
      <c r="K986" s="46" t="s">
        <v>1794</v>
      </c>
      <c r="L986" s="46" t="s">
        <v>1096</v>
      </c>
    </row>
    <row r="987" spans="10:12" x14ac:dyDescent="0.2">
      <c r="J987" s="46" t="s">
        <v>1551</v>
      </c>
      <c r="K987" s="46" t="s">
        <v>1795</v>
      </c>
      <c r="L987" s="46" t="s">
        <v>1096</v>
      </c>
    </row>
    <row r="988" spans="10:12" x14ac:dyDescent="0.2">
      <c r="J988" s="46" t="s">
        <v>1051</v>
      </c>
      <c r="K988" s="46" t="s">
        <v>1796</v>
      </c>
      <c r="L988" s="46" t="s">
        <v>1096</v>
      </c>
    </row>
    <row r="989" spans="10:12" x14ac:dyDescent="0.2">
      <c r="J989" s="46" t="s">
        <v>1053</v>
      </c>
      <c r="K989" s="46" t="s">
        <v>1797</v>
      </c>
      <c r="L989" s="46" t="s">
        <v>1096</v>
      </c>
    </row>
    <row r="990" spans="10:12" x14ac:dyDescent="0.2">
      <c r="J990" s="46" t="s">
        <v>2057</v>
      </c>
      <c r="K990" s="46" t="s">
        <v>1052</v>
      </c>
      <c r="L990" s="46" t="s">
        <v>1096</v>
      </c>
    </row>
    <row r="991" spans="10:12" x14ac:dyDescent="0.2">
      <c r="J991" s="46" t="s">
        <v>1248</v>
      </c>
      <c r="K991" s="46" t="s">
        <v>1798</v>
      </c>
      <c r="L991" s="46" t="s">
        <v>1096</v>
      </c>
    </row>
    <row r="992" spans="10:12" x14ac:dyDescent="0.2">
      <c r="J992" s="46" t="s">
        <v>1054</v>
      </c>
      <c r="K992" s="46" t="s">
        <v>1055</v>
      </c>
      <c r="L992" s="46" t="s">
        <v>1096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29</vt:i4>
      </vt:variant>
    </vt:vector>
  </HeadingPairs>
  <TitlesOfParts>
    <vt:vector size="31" baseType="lpstr">
      <vt:lpstr>input</vt:lpstr>
      <vt:lpstr>basis</vt:lpstr>
      <vt:lpstr>dmwahl</vt:lpstr>
      <vt:lpstr>input!Druckbereich</vt:lpstr>
      <vt:lpstr>input!Drucktitel</vt:lpstr>
      <vt:lpstr>Form</vt:lpstr>
      <vt:lpstr>formkurz</vt:lpstr>
      <vt:lpstr>JugKurz</vt:lpstr>
      <vt:lpstr>Kennziff</vt:lpstr>
      <vt:lpstr>LFV</vt:lpstr>
      <vt:lpstr>LFV_Ziff</vt:lpstr>
      <vt:lpstr>LFV_zuZif</vt:lpstr>
      <vt:lpstr>qDoub</vt:lpstr>
      <vt:lpstr>qFrau</vt:lpstr>
      <vt:lpstr>qMixte</vt:lpstr>
      <vt:lpstr>qTete</vt:lpstr>
      <vt:lpstr>qTir</vt:lpstr>
      <vt:lpstr>qTirF</vt:lpstr>
      <vt:lpstr>qTrip</vt:lpstr>
      <vt:lpstr>qVet</vt:lpstr>
      <vt:lpstr>sDoub</vt:lpstr>
      <vt:lpstr>SetzQ</vt:lpstr>
      <vt:lpstr>Sex</vt:lpstr>
      <vt:lpstr>sFrau</vt:lpstr>
      <vt:lpstr>sMixte</vt:lpstr>
      <vt:lpstr>sTete</vt:lpstr>
      <vt:lpstr>sTir</vt:lpstr>
      <vt:lpstr>sTirF</vt:lpstr>
      <vt:lpstr>sTrip</vt:lpstr>
      <vt:lpstr>sVet</vt:lpstr>
      <vt:lpstr>Verein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DM-Meldeformular</dc:title>
  <dc:subject/>
  <dc:creator>Mike Regelin</dc:creator>
  <cp:keywords>DPV</cp:keywords>
  <dc:description/>
  <cp:lastModifiedBy>Ulrich Reißer</cp:lastModifiedBy>
  <cp:lastPrinted>2011-05-26T11:50:47Z</cp:lastPrinted>
  <dcterms:created xsi:type="dcterms:W3CDTF">2010-03-25T14:15:46Z</dcterms:created>
  <dcterms:modified xsi:type="dcterms:W3CDTF">2026-03-06T12:06:31Z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UB</vt:lpwstr>
  </property>
</Properties>
</file>